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2"/>
  </bookViews>
  <sheets>
    <sheet name="Доходы (ВБ=10)" sheetId="1" r:id="rId1"/>
    <sheet name="Расходы (ВБ=10)" sheetId="2" r:id="rId2"/>
    <sheet name="Источники (ВБ=10)" sheetId="3" r:id="rId3"/>
    <sheet name="Лист1" sheetId="4" r:id="rId4"/>
  </sheets>
  <definedNames>
    <definedName name="_1" localSheetId="2">'Источники (ВБ=10)'!$C$28</definedName>
    <definedName name="_1">#REF!</definedName>
    <definedName name="_1_" localSheetId="2">'Источники (ВБ=10)'!$A$27</definedName>
    <definedName name="_1_">#REF!</definedName>
    <definedName name="_2" localSheetId="2">'Источники (ВБ=10)'!$C$36</definedName>
    <definedName name="_2">#REF!</definedName>
    <definedName name="_2_" localSheetId="2">'Источники (ВБ=10)'!$A$35</definedName>
    <definedName name="_2_">#REF!</definedName>
    <definedName name="_4" localSheetId="2">'Источники (ВБ=10)'!$C$32</definedName>
    <definedName name="_4">#REF!</definedName>
    <definedName name="_4_" localSheetId="2">'Источники (ВБ=10)'!$A$31</definedName>
    <definedName name="_4_">#REF!</definedName>
    <definedName name="_Date_" localSheetId="0">'Доходы (ВБ=10)'!$F$4</definedName>
    <definedName name="_Date_">#REF!</definedName>
    <definedName name="_GLAVA_" localSheetId="0">'Доходы (ВБ=10)'!$F$6</definedName>
    <definedName name="_GLAVA_">#REF!</definedName>
    <definedName name="_OKATO_" localSheetId="0">'Доходы (ВБ=10)'!$F$7</definedName>
    <definedName name="_OKATO_">#REF!</definedName>
    <definedName name="_OKPO_" localSheetId="0">'Доходы (ВБ=10)'!$F$5</definedName>
    <definedName name="_OKPO_">#REF!</definedName>
    <definedName name="_Otchet_Period_Source__AT_ObjectName" localSheetId="0">'Доходы (ВБ=10)'!$A$6</definedName>
    <definedName name="_Otchet_Period_Source__AT_ObjectName">#REF!</definedName>
    <definedName name="_Period_" localSheetId="0">'Доходы (ВБ=10)'!$A$3:$E$3</definedName>
    <definedName name="_Period_">#REF!</definedName>
    <definedName name="_VBN_" localSheetId="0">'Доходы (ВБ=10)'!$B$7</definedName>
    <definedName name="_VBN_">#REF!</definedName>
    <definedName name="total1" localSheetId="0">#REF!</definedName>
    <definedName name="total1" localSheetId="2">#REF!</definedName>
    <definedName name="total1" localSheetId="1">'Расходы (ВБ=10)'!#REF!</definedName>
    <definedName name="total1">#REF!</definedName>
    <definedName name="_xlnm.Print_Titles" localSheetId="0">'Доходы (ВБ=10)'!$12:$17</definedName>
    <definedName name="_xlnm.Print_Titles" localSheetId="2">'Источники (ВБ=10)'!$3:$8</definedName>
    <definedName name="_xlnm.Print_Area" localSheetId="0">'Доходы (ВБ=10)'!$A$1:$F$127</definedName>
    <definedName name="_xlnm.Print_Area" localSheetId="2">'Источники (ВБ=10)'!$A$1:$F$42</definedName>
    <definedName name="_xlnm.Print_Area" localSheetId="1">'Расходы (ВБ=10)'!$A$1:$I$203</definedName>
  </definedNames>
  <calcPr fullCalcOnLoad="1"/>
</workbook>
</file>

<file path=xl/sharedStrings.xml><?xml version="1.0" encoding="utf-8"?>
<sst xmlns="http://schemas.openxmlformats.org/spreadsheetml/2006/main" count="1324" uniqueCount="497">
  <si>
    <t>назначения</t>
  </si>
  <si>
    <t>Неисполненные</t>
  </si>
  <si>
    <t>Исполнено</t>
  </si>
  <si>
    <t>383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</si>
  <si>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</si>
  <si>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</si>
  <si>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</si>
  <si>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</si>
  <si>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</si>
  <si>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</si>
  <si>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</si>
  <si>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</si>
  <si>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</si>
  <si>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</si>
  <si>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</si>
  <si>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</si>
  <si>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</si>
  <si>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</si>
  <si>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</si>
  <si>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</si>
  <si>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</si>
  <si>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</si>
  <si>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</si>
  <si>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</si>
  <si>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</si>
  <si>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</si>
  <si>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</si>
  <si>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</si>
  <si>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</si>
  <si>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</si>
  <si>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</si>
  <si>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Наименование публично-правового образования</t>
  </si>
  <si>
    <t>Доходы бюджета - Всего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</si>
  <si>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</si>
  <si>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</si>
  <si>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</si>
  <si>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</si>
  <si>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</si>
  <si>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</si>
  <si>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</si>
  <si>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</si>
  <si>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</si>
  <si>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</si>
  <si>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</si>
  <si>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</si>
  <si>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182 1 06 01030 10 0000 110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</si>
  <si>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</si>
  <si>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</si>
  <si>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</si>
  <si>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</si>
  <si>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</si>
  <si>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</si>
  <si>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</si>
  <si>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</si>
  <si>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759 1 08 04020 01 0000 110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</si>
  <si>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</si>
  <si>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</si>
  <si>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</si>
  <si>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</si>
  <si>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</si>
  <si>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</si>
  <si>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</si>
  <si>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</si>
  <si>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</si>
  <si>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</si>
  <si>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</si>
  <si>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</si>
  <si>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759 2 02 04999 10 0000 151</t>
  </si>
  <si>
    <t>Результат исполнения (дефицит/профицит)</t>
  </si>
  <si>
    <t>Источники финансирования дефицита бюджета - всего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</si>
  <si>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</si>
  <si>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</si>
  <si>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</si>
  <si>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</si>
  <si>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</si>
  <si>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</si>
  <si>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</si>
  <si>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</si>
  <si>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</si>
  <si>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</si>
  <si>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</si>
  <si>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</si>
  <si>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</si>
  <si>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</si>
  <si>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</si>
  <si>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</si>
  <si>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</si>
  <si>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</si>
  <si>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Руководитель             _________________________          Кадацкая С.Ф.</t>
  </si>
  <si>
    <t>НАЛОГОВЫЕ И НЕНАЛОГОВЫЕ ДОХОДЫ</t>
  </si>
  <si>
    <t>759 01 05 02 01 10 0000 510</t>
  </si>
  <si>
    <t>759 01 05 02 01 10 0000 610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</si>
  <si>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</si>
  <si>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182 1 01 02020010000 110</t>
  </si>
  <si>
    <t>000 1 01 02020010000 110</t>
  </si>
  <si>
    <t>Главный бухгалтер   _________________________          Донникова Н.Я.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</si>
  <si>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</si>
  <si>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746 114 06013 10 0000 430</t>
  </si>
  <si>
    <t>Доходы от продажи матермальных и нематериальных активов</t>
  </si>
  <si>
    <t>000 114 00000 00 0000 000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</si>
  <si>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</si>
  <si>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</si>
  <si>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            </t>
  </si>
  <si>
    <t>000 114 06013 10 0000 430</t>
  </si>
  <si>
    <t>000 114 06010 00 0000 430</t>
  </si>
  <si>
    <t>000 114 06000 00 0000 430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</si>
  <si>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</si>
  <si>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000 1 01 02030010000 110</t>
  </si>
  <si>
    <t>182 1 01 02030010000 110</t>
  </si>
  <si>
    <t>Х</t>
  </si>
  <si>
    <t>Прочая закупка товаров, работ и услуг для обеспечения государственных (муниципальных) нужд</t>
  </si>
  <si>
    <t xml:space="preserve">                    Коммунальные услуги</t>
  </si>
  <si>
    <t xml:space="preserve">      Резервные фонды</t>
  </si>
  <si>
    <t xml:space="preserve">      Другие общегосударственные вопросы</t>
  </si>
  <si>
    <t xml:space="preserve">      Мобилизационная и вневойсковая подготовка</t>
  </si>
  <si>
    <t xml:space="preserve">    НАЦИОНАЛЬНАЯ БЕЗОПАСНОСТЬ И ПРАВООХРАНИТЕЛЬНАЯ ДЕЯТЕЛЬНОСТЬ</t>
  </si>
  <si>
    <t xml:space="preserve">      Обеспечение пожарной безопасности</t>
  </si>
  <si>
    <t xml:space="preserve">    НАЦИОНАЛЬНАЯ ЭКОНОМИКА</t>
  </si>
  <si>
    <t xml:space="preserve">      Дорожное хозяйство (дорожные фонды)</t>
  </si>
  <si>
    <t xml:space="preserve">    ЖИЛИЩНО-КОММУНАЛЬНОЕ ХОЗЯЙСТВО</t>
  </si>
  <si>
    <t xml:space="preserve">      Благоустройство</t>
  </si>
  <si>
    <t xml:space="preserve">           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</si>
  <si>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      Культура</t>
  </si>
  <si>
    <t xml:space="preserve">                  Иные межбюджетные трансферты</t>
  </si>
  <si>
    <t xml:space="preserve">    СОЦИАЛЬНАЯ ПОЛИТИКА</t>
  </si>
  <si>
    <t>759 1000 0000000 000 000</t>
  </si>
  <si>
    <t>759 1003 0000000 000 000</t>
  </si>
  <si>
    <t>759 1003 0300000 000 000</t>
  </si>
  <si>
    <t>759 1003 0320402 000 000</t>
  </si>
  <si>
    <t>759 1003 0320402 313 262</t>
  </si>
  <si>
    <t>759 1003 0320402 313 000</t>
  </si>
  <si>
    <t xml:space="preserve">Непрограммое направление расходов городских и сельских поселений </t>
  </si>
  <si>
    <t>Обеспечение муниципального управления</t>
  </si>
  <si>
    <t>Закупка товаров, работ и услуг для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</si>
  <si>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</si>
  <si>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            Освещение</t>
  </si>
  <si>
    <t>759 1003 0320000 000 000</t>
  </si>
  <si>
    <t>759 1003 0320402 300 000</t>
  </si>
  <si>
    <t>,</t>
  </si>
  <si>
    <t>759 1003 0320402 310 000</t>
  </si>
  <si>
    <t>000 1 01 02020 01 000 110</t>
  </si>
  <si>
    <t>182 1 01 02020 01 000 110</t>
  </si>
  <si>
    <t>НАЛОГИ НА ТОВАРЫ (РАБОТЫ, УСЛУГИ), РЕАЛИЗУЕМЫЕ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</si>
  <si>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</si>
  <si>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</si>
  <si>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</si>
  <si>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000 1 03 00000 00 0000 110</t>
  </si>
  <si>
    <t>000 1 03 02260 01 0000 110</t>
  </si>
  <si>
    <t>000 1 03 02250 01 0000 110</t>
  </si>
  <si>
    <t>000 1 06 06030 00 0000 110</t>
  </si>
  <si>
    <t>000 1 06 06033 10 0000 110</t>
  </si>
  <si>
    <t>182 1 06 06033 10 0000 110</t>
  </si>
  <si>
    <t>000 1 06 06040 00 0000 110</t>
  </si>
  <si>
    <t>000 1 06 06043 10 0000 110</t>
  </si>
  <si>
    <t>182 1 06 06043 10 0000 110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</si>
  <si>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</si>
  <si>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</si>
  <si>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</si>
  <si>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</si>
  <si>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</si>
  <si>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</si>
  <si>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Прочие межбюджетные трансферты, передаваемые бюджетам сельских поселений</t>
  </si>
  <si>
    <t>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</si>
  <si>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ЕДИНЫЙ СЕЛЬСКОХОЗЯЙСТВЕННЫЙ НАЛОГ</t>
  </si>
  <si>
    <t>Единый сельскохозяйственный налог</t>
  </si>
  <si>
    <t>000 1 05 03010 01 0000 110</t>
  </si>
  <si>
    <t>182 1 05 03010 01 0000 110</t>
  </si>
  <si>
    <t xml:space="preserve">Единый сельскохозяйственный налог </t>
  </si>
  <si>
    <t>000 1 05 00000 00 0000 000</t>
  </si>
  <si>
    <t>000 1 05 03000 01 0000 110</t>
  </si>
  <si>
    <t xml:space="preserve">          Резервные фонды</t>
  </si>
  <si>
    <t>200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</si>
  <si>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</si>
  <si>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</si>
  <si>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</si>
  <si>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</si>
  <si>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</si>
  <si>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</si>
  <si>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</si>
  <si>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 а также средства от продажи права на заключение договоров аренды указанных земельных участков (за исключением  земельных участков бюджетных и автономных учреждений)</t>
  </si>
  <si>
    <t>000 1 11 05025 10 0000 120</t>
  </si>
  <si>
    <t>Доходы, получаемые в виде арендной платы,  а также средства от продажи права на заключение договоров аренды за земли, находящиеся в собственности сельских поселений (за исключением  земельных участков муниципальных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</si>
  <si>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</si>
  <si>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О наделении органов местного самоуправления муниципальных образований Рязанской области отдельными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</si>
  <si>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0000</t>
  </si>
  <si>
    <t xml:space="preserve">    ОБЩЕГОСУДАРСТВЕННЫЕ ВОПРОСЫ</t>
  </si>
  <si>
    <t>0100</t>
  </si>
  <si>
    <t>0102</t>
  </si>
  <si>
    <t xml:space="preserve">        Непрограммное направление расходов городских и сельских поселений</t>
  </si>
  <si>
    <t xml:space="preserve">          Обеспечение муниципального управления</t>
  </si>
  <si>
    <t xml:space="preserve">              Высшее должностное лицо муниципального образования</t>
  </si>
  <si>
    <t xml:space="preserve">  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</si>
  <si>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  Расходы на выплаты персоналу государственных (муниципальных) органов</t>
  </si>
  <si>
    <t xml:space="preserve">                    Фонд оплаты труда государственных (муниципальных) органов</t>
  </si>
  <si>
    <t xml:space="preserve">  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</si>
  <si>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Центральный аппарат</t>
  </si>
  <si>
    <t xml:space="preserve">                Закупка товаров, работ и услуг для обеспечения государственных (муниципальных) нужд</t>
  </si>
  <si>
    <t xml:space="preserve">                  Иные закупки товаров, работ и услуг для обеспечения государственных (муниципальных) нужд</t>
  </si>
  <si>
    <t xml:space="preserve">                    Прочая закупка товаров, работ и услуг для обеспечения государственных (муниципальных) нужд</t>
  </si>
  <si>
    <t xml:space="preserve">                Иные бюджетные ассигнования</t>
  </si>
  <si>
    <t xml:space="preserve">                  Уплата налогов, сборов и иных платежей</t>
  </si>
  <si>
    <t>0104</t>
  </si>
  <si>
    <t xml:space="preserve">              Расходы за счет межбюджетных трансфертов из бюджетов поселений на осуществление полномочий в соответствии с заключенными соглашениями по формированию, исполнению и контролю за исполнением бюджета</t>
  </si>
  <si>
    <t xml:space="preserve">                Межбюджетные трансферты</t>
  </si>
  <si>
    <t xml:space="preserve">              Расходы за счет межбюджетных трансфертов из бюджетов поселений на осуществление полномочий по внешнему муниципальному контролю</t>
  </si>
  <si>
    <t>0111</t>
  </si>
  <si>
    <t xml:space="preserve">              Резервный фонд администрации</t>
  </si>
  <si>
    <t xml:space="preserve">                    Резервные средства</t>
  </si>
  <si>
    <t>0113</t>
  </si>
  <si>
    <t xml:space="preserve">              Оценка недвижимости, признание прав и регулирование отношений по государственной и муниципальной собственности</t>
  </si>
  <si>
    <t xml:space="preserve">              Выполнение других обязательств</t>
  </si>
  <si>
    <t xml:space="preserve">        Расходы за счет межбюджетных трансфертов  из бюджетов других уровней</t>
  </si>
  <si>
    <t xml:space="preserve">          Расходы за счет межбюджетных трансфертов из областного бюджета</t>
  </si>
  <si>
    <t xml:space="preserve">              Закон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правонарушениях»</t>
  </si>
  <si>
    <t xml:space="preserve">    НАЦИОНАЛЬНАЯ ОБОРОНА</t>
  </si>
  <si>
    <t>0200</t>
  </si>
  <si>
    <t>0203</t>
  </si>
  <si>
    <t xml:space="preserve">              Осуществление первичного воинского учета на территориях, где отсутствуют военные комиссариаты</t>
  </si>
  <si>
    <t>0300</t>
  </si>
  <si>
    <t>0310</t>
  </si>
  <si>
    <t xml:space="preserve">            Мероприятия в сфере обеспечения пожарной безопасности населения и территорий</t>
  </si>
  <si>
    <t xml:space="preserve">              Иные мероприятия</t>
  </si>
  <si>
    <t>0400</t>
  </si>
  <si>
    <t>0409</t>
  </si>
  <si>
    <t>0000000000</t>
  </si>
  <si>
    <t>000</t>
  </si>
  <si>
    <t xml:space="preserve">          Подпрограмма "Дорожное хозяйство"</t>
  </si>
  <si>
    <t xml:space="preserve">            Содержание и ремонт автомобильных дорог общего пользования местного значения и инженерных сооружений на них</t>
  </si>
  <si>
    <t xml:space="preserve">            Увеличение протяженности автомобильных дорог общего пользования местного значения</t>
  </si>
  <si>
    <t xml:space="preserve">          Подпрограмма "Безопасность дорожного движения"</t>
  </si>
  <si>
    <t xml:space="preserve">            Обеспечение безопасности дорожного движения</t>
  </si>
  <si>
    <t xml:space="preserve">      Другие вопросы в области национальной экономики</t>
  </si>
  <si>
    <t>0412</t>
  </si>
  <si>
    <t xml:space="preserve">              Мероприятия по кадастровой оценке земельных участков</t>
  </si>
  <si>
    <t>0500</t>
  </si>
  <si>
    <t>0503</t>
  </si>
  <si>
    <t xml:space="preserve">            Улучшение состояния элементов благоустройства поселения</t>
  </si>
  <si>
    <t xml:space="preserve">            Озеленение территорий и содержание зеленых насаждений</t>
  </si>
  <si>
    <t xml:space="preserve">            Содержание и ремонт сетей уличного освещения</t>
  </si>
  <si>
    <t xml:space="preserve">            Содержание территории населенных пунктов и мест захоронения</t>
  </si>
  <si>
    <t xml:space="preserve">            Содержание улично - дорожной сети на территории населенных пунктов</t>
  </si>
  <si>
    <t>0800</t>
  </si>
  <si>
    <t>0801</t>
  </si>
  <si>
    <t xml:space="preserve">          Мероприятия в социально-культурной сфере</t>
  </si>
  <si>
    <t xml:space="preserve">              Осуществление полномочий в соответствии с заключенными соглашениями по организации досуга и обеспечения жителей поселения услугами организаций культуры, организации библиотечного обслуживания населения</t>
  </si>
  <si>
    <t>1000</t>
  </si>
  <si>
    <t xml:space="preserve">      Социальное обеспечение населения</t>
  </si>
  <si>
    <t>1003</t>
  </si>
  <si>
    <t xml:space="preserve">          Социальная помощь населению за счет средств бюджетов поселений</t>
  </si>
  <si>
    <t xml:space="preserve">              Оказание социальной поддержки малоимущим граждан</t>
  </si>
  <si>
    <t xml:space="preserve">                Социальное обеспечение и иные выплаты населению</t>
  </si>
  <si>
    <t xml:space="preserve">                  Публичные нормативные социальные выплаты гражданам</t>
  </si>
  <si>
    <t xml:space="preserve">                    Пособия, компенсации, меры социальной поддержки по публичным нормативным обязательствам</t>
  </si>
  <si>
    <t>главы</t>
  </si>
  <si>
    <t>раздела, подраздела</t>
  </si>
  <si>
    <t>целевой статьи</t>
  </si>
  <si>
    <t>вида расходов (группа, подгруппа)</t>
  </si>
  <si>
    <t>0300000000</t>
  </si>
  <si>
    <t>0310000000</t>
  </si>
  <si>
    <t>0310002010</t>
  </si>
  <si>
    <t>0310002040</t>
  </si>
  <si>
    <t>0310002180</t>
  </si>
  <si>
    <t>0310002190</t>
  </si>
  <si>
    <t>0370000000</t>
  </si>
  <si>
    <t>0370010010</t>
  </si>
  <si>
    <t>0310002130</t>
  </si>
  <si>
    <t>0310002150</t>
  </si>
  <si>
    <t>7000000000</t>
  </si>
  <si>
    <t>7020000000</t>
  </si>
  <si>
    <t>7020089100</t>
  </si>
  <si>
    <t>7020051180</t>
  </si>
  <si>
    <t>0310002160</t>
  </si>
  <si>
    <t>0360000000</t>
  </si>
  <si>
    <t>0360002170</t>
  </si>
  <si>
    <t>0320000000</t>
  </si>
  <si>
    <t>0320004020</t>
  </si>
  <si>
    <t>100</t>
  </si>
  <si>
    <t>120</t>
  </si>
  <si>
    <t>121</t>
  </si>
  <si>
    <t>129</t>
  </si>
  <si>
    <t>240</t>
  </si>
  <si>
    <t>244</t>
  </si>
  <si>
    <t>800</t>
  </si>
  <si>
    <t>850</t>
  </si>
  <si>
    <t>500</t>
  </si>
  <si>
    <t>540</t>
  </si>
  <si>
    <t>870</t>
  </si>
  <si>
    <t>300</t>
  </si>
  <si>
    <t>310</t>
  </si>
  <si>
    <t>313</t>
  </si>
  <si>
    <t>3</t>
  </si>
  <si>
    <t>4</t>
  </si>
  <si>
    <t>5</t>
  </si>
  <si>
    <t>6</t>
  </si>
  <si>
    <t xml:space="preserve">           Функционирование высшего должностного лица субъекта Российской Федерации и муниципального образования</t>
  </si>
  <si>
    <t xml:space="preserve">           Непрограммное направление расходов городских и сельских поселений</t>
  </si>
  <si>
    <t xml:space="preserve">         Обеспечение муниципального управления</t>
  </si>
  <si>
    <t>182 1 05 03020 01 0000 110</t>
  </si>
  <si>
    <t>Единый сельскохозяйственный налог (за налоговые периоды, истекшие до 1 января 2011 года)</t>
  </si>
  <si>
    <t>853</t>
  </si>
  <si>
    <t>000 2 02 30000 00 0000 151</t>
  </si>
  <si>
    <t> Штрафы, санкции, возмещение ущерба</t>
  </si>
  <si>
    <t>161 116 33050 10 6000 140</t>
  </si>
  <si>
    <t>000 116 00000 00 0000 140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</si>
  <si>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</si>
  <si>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</si>
  <si>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000 116 33000 00 0000 140</t>
  </si>
  <si>
    <t>000 116 33050 10 0000 140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</si>
  <si>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</si>
  <si>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000 1 01 02030 01 000 110</t>
  </si>
  <si>
    <t>182 1 01 02030 01 0000 110</t>
  </si>
  <si>
    <t xml:space="preserve">      Пенсионное обеспечение </t>
  </si>
  <si>
    <t>1001</t>
  </si>
  <si>
    <t>Пенсии за выслугу лет, доплаты к пенсиям муниципальных служащих</t>
  </si>
  <si>
    <t xml:space="preserve">Иные пенсии за выслугу лет, социальные доплаты к пенсиям </t>
  </si>
  <si>
    <t xml:space="preserve">                    Пенсии, пособия, выплачиваемые организациями сектора государственного управления</t>
  </si>
  <si>
    <t>0320004010</t>
  </si>
  <si>
    <t>312</t>
  </si>
  <si>
    <t>757</t>
  </si>
  <si>
    <t xml:space="preserve">        по ОКТМО</t>
  </si>
  <si>
    <t xml:space="preserve">                    по ОКЕИ</t>
  </si>
  <si>
    <t xml:space="preserve">Администрация муниципального образования-Калининское сельское поселение Ухоловского муниципального района Рязанской области </t>
  </si>
  <si>
    <t xml:space="preserve">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</si>
  <si>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</si>
  <si>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</si>
  <si>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61650430</t>
  </si>
  <si>
    <t xml:space="preserve">Бюджет муниципального образования-Калининское сельское поселение Ухоловского муниципального района                                                                                                                                                                    </t>
  </si>
  <si>
    <t>Единица измерения: руб.</t>
  </si>
  <si>
    <t>Переодичность:месячная, квартальная, годовая</t>
  </si>
  <si>
    <t>04230429</t>
  </si>
  <si>
    <t xml:space="preserve"> </t>
  </si>
  <si>
    <t>757 1 11 05025 10 0000 120</t>
  </si>
  <si>
    <t>Уплата иных платежей</t>
  </si>
  <si>
    <t>3100000000</t>
  </si>
  <si>
    <t>3100100000</t>
  </si>
  <si>
    <t>3100144800</t>
  </si>
  <si>
    <t>3320000000</t>
  </si>
  <si>
    <t>3320144800</t>
  </si>
  <si>
    <t>3310200000</t>
  </si>
  <si>
    <t>3310244800</t>
  </si>
  <si>
    <t>3300000000</t>
  </si>
  <si>
    <t>3310000000</t>
  </si>
  <si>
    <t>3310100000</t>
  </si>
  <si>
    <t>3310144800</t>
  </si>
  <si>
    <t>3320010000</t>
  </si>
  <si>
    <t>340000000</t>
  </si>
  <si>
    <t>Подпрограмма"Благоустройство территории населенных пунктов Калининского сельского поселения"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</si>
  <si>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</si>
  <si>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</si>
  <si>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</si>
  <si>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</si>
  <si>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</si>
  <si>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757 2 02 15001 10 0000 151</t>
  </si>
  <si>
    <t>Субсидии бюджетам бюджетной системы Российской Федерации(межбюджетные субсидии)</t>
  </si>
  <si>
    <t>000 2 02 20000 00 0000 151</t>
  </si>
  <si>
    <t>Прочии субсидии</t>
  </si>
  <si>
    <t>000 2 02 29999 00 0000 151</t>
  </si>
  <si>
    <t>000 2 02 29999 10 0000 151</t>
  </si>
  <si>
    <t>Прочии субсидии бюджетам сельских поселений</t>
  </si>
  <si>
    <t>757 2 02 29999 10 0000 151</t>
  </si>
  <si>
    <t>Субвенции местным бюджетам на выполнение передаваемых полномочий субъектов Российской Федерации в том числе:</t>
  </si>
  <si>
    <t>000 2 02 70000 00 0000 000</t>
  </si>
  <si>
    <t>000 2 02 70500 10 0000 180</t>
  </si>
  <si>
    <t>000 2 02 70503 10 0000 180</t>
  </si>
  <si>
    <t>757 2 02 70503 10 0000 180</t>
  </si>
  <si>
    <t>757 2 02 04999 10 0000 151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</si>
  <si>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</si>
  <si>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</si>
  <si>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                Воронкова А.А.</t>
  </si>
  <si>
    <t xml:space="preserve">                Колотвина Н.А.</t>
  </si>
  <si>
    <t>Функционирование Правительства Российской Федерации,высших исполнительных органов государственной власти субъектов Российской Федерации, местных администраций</t>
  </si>
  <si>
    <t xml:space="preserve">          Муниципальная программа "Укрепление пожарной безопасности на территории муниципального образования - Калининское сельское поселение Ухоловского муниципального района Рязанской области на 2017 – 2021 годы"</t>
  </si>
  <si>
    <t>Воронкова А.А.</t>
  </si>
  <si>
    <t>Колотвина Н.А.</t>
  </si>
  <si>
    <t>"05"  февраля 2018г.</t>
  </si>
  <si>
    <t xml:space="preserve">                                                      </t>
  </si>
  <si>
    <t xml:space="preserve">           </t>
  </si>
  <si>
    <t xml:space="preserve">                                </t>
  </si>
  <si>
    <t xml:space="preserve">                               </t>
  </si>
  <si>
    <t xml:space="preserve">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</si>
  <si>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</si>
  <si>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</t>
  </si>
  <si>
    <t xml:space="preserve">            </t>
  </si>
  <si>
    <t xml:space="preserve">                                                                                              </t>
  </si>
  <si>
    <t xml:space="preserve">                                         </t>
  </si>
  <si>
    <t xml:space="preserve">                      </t>
  </si>
  <si>
    <t xml:space="preserve">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</si>
  <si>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</si>
  <si>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Добровольные пожертвования физических лиц на реализацию проектов местных инициатив: Выполнение работ по устройству детской площадки вблизи здания сельского дома культуры с Александровка., ул.Центральная, д38 Ухоловского района Рязанской области" </t>
  </si>
  <si>
    <t>Уплата налога на имущество организаций и земельного налога</t>
  </si>
  <si>
    <t>851</t>
  </si>
  <si>
    <t>34206P6650</t>
  </si>
  <si>
    <t>Прочие субсидии</t>
  </si>
  <si>
    <t>Прочие субсидии бюджетам сельских поселений</t>
  </si>
  <si>
    <t>757 2 02 20000 00 0000 151</t>
  </si>
  <si>
    <t>757 2 02 29999 00 0000 151</t>
  </si>
  <si>
    <t>Cубсидии бюджетам бюджетной системы Российской Федерации (межбюджетные субсидии)</t>
  </si>
  <si>
    <t>100 1 03 02261 01 0000 110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</si>
  <si>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</si>
  <si>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</si>
  <si>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100 1 03 02251 01 0000 110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</si>
  <si>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</si>
  <si>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100 1 03 02241 01 0000 110</t>
  </si>
  <si>
    <t>000 1 03 02240 01 0000 110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</si>
  <si>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субектов Российской Федерации) </t>
  </si>
  <si>
    <t>100 1 03 02231 01 0000 110</t>
  </si>
  <si>
    <t>000 103 02230 01 0000 110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</si>
  <si>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</si>
  <si>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000 103 02000 01 0000 110</t>
  </si>
  <si>
    <t>Акцизы по подакцизным товарам (продукции), производимым на территории Российской Федерации</t>
  </si>
  <si>
    <t>Субвенции  бюджетам бюджетной системы  Российской Федерации</t>
  </si>
  <si>
    <t xml:space="preserve">Прочие межбюджетные трансферты, передаваемые бюджетам </t>
  </si>
  <si>
    <t>757 202 49999 10 0000 150</t>
  </si>
  <si>
    <t>757 202 49999 00 0000 150</t>
  </si>
  <si>
    <t>757 202 40000 00 0000 150</t>
  </si>
  <si>
    <t>852</t>
  </si>
  <si>
    <t xml:space="preserve">  Уплата налогов, сборов и иных платежей</t>
  </si>
  <si>
    <t xml:space="preserve">                Уплата налогов, сборов и иных платежей</t>
  </si>
  <si>
    <t xml:space="preserve">   Расходы за счет межбюджетных трансфертов из бюджетов поселений на осуществление полномочий на осуществление полномочий по внутреннему финансовому контролю </t>
  </si>
  <si>
    <t>0310002110</t>
  </si>
  <si>
    <t xml:space="preserve">       Межбюджетные трансферты</t>
  </si>
  <si>
    <t xml:space="preserve">   Иные межбюджетные трансферты</t>
  </si>
  <si>
    <t>757 2 02 35118 10 0000 150</t>
  </si>
  <si>
    <t>000 2 02 35118 10 0000 150</t>
  </si>
  <si>
    <t>000 2 02 35118 00 0000 150</t>
  </si>
  <si>
    <t>757 202 30024 10 0000 150</t>
  </si>
  <si>
    <t>000 202 30024 00 0000 150</t>
  </si>
  <si>
    <t>000 202 30000 00 0000 150</t>
  </si>
  <si>
    <t xml:space="preserve">  Администрация муниципального образования - Калининское сельское поселение Ухоловского муниципального района Рязанской области</t>
  </si>
  <si>
    <t xml:space="preserve">        Муниципальная программа Калининского сельского поселения "Дорожное хозяйство на 2019-2023 годы"</t>
  </si>
  <si>
    <t>Муниципальная программа "Благоустройство территории населенных пунктов Калининского сельского поселения на 2017- 2021 годы"</t>
  </si>
  <si>
    <t>757 2 02 20000 00 0000 150</t>
  </si>
  <si>
    <t xml:space="preserve">   КУЛЬТУРА, КИНЕМАТОГРАФИЯ</t>
  </si>
  <si>
    <t xml:space="preserve">Софинансирование расходов на реализацию проектов местных инициатив: Выполнение работ по устройству детской площадки, расположенной по адресу : Рязанская область, Ухоловский район, село Дегтяные Борки" </t>
  </si>
  <si>
    <t>000 105 00000 00 0000 000</t>
  </si>
  <si>
    <t>НАЛОГИ НА СОВОКУПНЫЙ ДОХОД</t>
  </si>
  <si>
    <t>Налог, взимаемый в связи с применением упрощенной системы налогообложения</t>
  </si>
  <si>
    <t>0001 05 01000 00 0000 110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</si>
  <si>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</si>
  <si>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</si>
  <si>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182 1 05 01011 01 0000 110</t>
  </si>
  <si>
    <t>757 01 05 02 01 10 0000 610</t>
  </si>
  <si>
    <t>757 01 05 02 01 10 0000 510</t>
  </si>
  <si>
    <t xml:space="preserve">Главный бухгалтер   _________________________         </t>
  </si>
  <si>
    <t xml:space="preserve">Руководитель             _________________________         </t>
  </si>
  <si>
    <t>000 116 00000 00 0000 000</t>
  </si>
  <si>
    <t>000 116 02000 02 0000 140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</si>
  <si>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актов.  </t>
  </si>
  <si>
    <t xml:space="preserve">Административные штрафы, установленные законами субъектов Российской Федерации об административных правонарушениях.  </t>
  </si>
  <si>
    <t>757 116 02020 02  0000 140</t>
  </si>
  <si>
    <t xml:space="preserve">000 105 01021 01 0000 110 </t>
  </si>
  <si>
    <t xml:space="preserve">000 105 01020 01 0000 110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</si>
  <si>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</si>
  <si>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</si>
  <si>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34006Я6650</t>
  </si>
  <si>
    <t>3400544800</t>
  </si>
  <si>
    <t>3400500000</t>
  </si>
  <si>
    <t>34004448000</t>
  </si>
  <si>
    <t>34004000000</t>
  </si>
  <si>
    <t>34003448000</t>
  </si>
  <si>
    <t>34002448000</t>
  </si>
  <si>
    <t>3400200000</t>
  </si>
  <si>
    <t>3400144800</t>
  </si>
  <si>
    <t>3400100000</t>
  </si>
  <si>
    <t xml:space="preserve">  Капитальные вложения в объекты государственной (муниципальной) собственности</t>
  </si>
  <si>
    <t xml:space="preserve">   Бюджетные инвестиции</t>
  </si>
  <si>
    <t xml:space="preserve">      Иные мероприятия</t>
  </si>
  <si>
    <t>400</t>
  </si>
  <si>
    <t>410</t>
  </si>
  <si>
    <t>414</t>
  </si>
  <si>
    <t xml:space="preserve"> Муниципальная программа "Поддержка и развитие территориального общественного самоуправления и сельских старост муниципального образования - Калининское сельское поселение Ухоловского муниципального района Рязанской области на 2020-2024 годы"</t>
  </si>
  <si>
    <t>4300000000</t>
  </si>
  <si>
    <t xml:space="preserve">    Оказание экономической поддержки территориальным общественным самоуправлениям и сельским старостам, осуществляющим свою деятельность на территории муниципального образования - Калининское сельское поселение</t>
  </si>
  <si>
    <t>4300100000</t>
  </si>
  <si>
    <t>Иные мероприятия</t>
  </si>
  <si>
    <t>4300144800</t>
  </si>
  <si>
    <t xml:space="preserve"> Закупка товаров, работ и услуг для обеспечения государственных (муниципальных) нужд</t>
  </si>
  <si>
    <t xml:space="preserve">   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</si>
  <si>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</si>
  <si>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Иные выплаты населению</t>
  </si>
  <si>
    <t>360</t>
  </si>
  <si>
    <t>0310002041</t>
  </si>
  <si>
    <t xml:space="preserve">             Обеспечение деятельности и хозяйственного обслуживания муниципального управления</t>
  </si>
  <si>
    <t xml:space="preserve">  Иные бюджетные ассигнования</t>
  </si>
  <si>
    <t xml:space="preserve">    Уплата налогов, сборов и иных платежей</t>
  </si>
  <si>
    <t>122</t>
  </si>
  <si>
    <t>Иные выплаты персоналу государственных (муниципальных) органов, за исключением фонда оплаты труда</t>
  </si>
  <si>
    <t>000 2 02 27372 10 0000 150</t>
  </si>
  <si>
    <t>757 2 02 27372 10 0000 150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</si>
  <si>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</si>
  <si>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-</t>
  </si>
  <si>
    <t xml:space="preserve">   Строительство подъездной автомобильной дороги к складу хранения сельскохозяйственной продукции от автодороги "Ряжск-Касимов-Нижний Новгород" в с.Александровка Ухоловского района Рязанской области" за счет средств федерального, областного и местного бюджетов</t>
  </si>
  <si>
    <t>33101L3725</t>
  </si>
  <si>
    <t xml:space="preserve">                    Прочая закупка товаров, работ и услуг </t>
  </si>
  <si>
    <t xml:space="preserve">      Прочая закупка товаров, работ и услуг </t>
  </si>
  <si>
    <t>на 01 апреля 2020 года</t>
  </si>
  <si>
    <t>"03" апреля  2020г.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</si>
</sst>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.##0.00"/>
  </numFmts>
  <fonts count="6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9"/>
      <name val="Arial Cyr"/>
      <family val="2"/>
    </font>
    <font>
      <u val="single"/>
      <sz val="9"/>
      <name val="Arial Cyr"/>
      <family val="2"/>
    </font>
    <font>
      <b/>
      <u val="single"/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b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1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Continuous"/>
    </xf>
    <xf numFmtId="49" fontId="4" fillId="33" borderId="14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0" xfId="0" applyNumberForma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5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16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49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left"/>
    </xf>
    <xf numFmtId="49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0" fillId="0" borderId="18" xfId="0" applyFont="1" applyBorder="1" applyAlignment="1">
      <alignment horizontal="center"/>
    </xf>
    <xf numFmtId="0" fontId="10" fillId="33" borderId="18" xfId="0" applyFont="1" applyFill="1" applyBorder="1" applyAlignment="1">
      <alignment horizontal="left"/>
    </xf>
    <xf numFmtId="0" fontId="10" fillId="33" borderId="0" xfId="0" applyFont="1" applyFill="1" applyAlignment="1">
      <alignment/>
    </xf>
    <xf numFmtId="49" fontId="10" fillId="33" borderId="0" xfId="0" applyNumberFormat="1" applyFont="1" applyFill="1" applyBorder="1" applyAlignment="1">
      <alignment/>
    </xf>
    <xf numFmtId="0" fontId="10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33" borderId="19" xfId="0" applyFont="1" applyFill="1" applyBorder="1" applyAlignment="1">
      <alignment/>
    </xf>
    <xf numFmtId="49" fontId="10" fillId="33" borderId="18" xfId="0" applyNumberFormat="1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33" borderId="20" xfId="0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/>
    </xf>
    <xf numFmtId="0" fontId="10" fillId="33" borderId="19" xfId="0" applyNumberFormat="1" applyFont="1" applyFill="1" applyBorder="1" applyAlignment="1">
      <alignment horizontal="center"/>
    </xf>
    <xf numFmtId="3" fontId="10" fillId="33" borderId="19" xfId="0" applyNumberFormat="1" applyFont="1" applyFill="1" applyBorder="1" applyAlignment="1">
      <alignment horizontal="center" vertical="center"/>
    </xf>
    <xf numFmtId="0" fontId="10" fillId="33" borderId="22" xfId="0" applyNumberFormat="1" applyFont="1" applyFill="1" applyBorder="1" applyAlignment="1">
      <alignment horizontal="left" wrapText="1"/>
    </xf>
    <xf numFmtId="0" fontId="10" fillId="33" borderId="23" xfId="0" applyNumberFormat="1" applyFont="1" applyFill="1" applyBorder="1" applyAlignment="1">
      <alignment horizontal="left" wrapText="1"/>
    </xf>
    <xf numFmtId="49" fontId="10" fillId="33" borderId="20" xfId="0" applyNumberFormat="1" applyFont="1" applyFill="1" applyBorder="1" applyAlignment="1">
      <alignment horizontal="center"/>
    </xf>
    <xf numFmtId="4" fontId="10" fillId="33" borderId="2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 wrapText="1"/>
    </xf>
    <xf numFmtId="1" fontId="10" fillId="33" borderId="0" xfId="0" applyNumberFormat="1" applyFont="1" applyFill="1" applyAlignment="1">
      <alignment horizontal="center"/>
    </xf>
    <xf numFmtId="49" fontId="10" fillId="33" borderId="0" xfId="0" applyNumberFormat="1" applyFont="1" applyFill="1" applyAlignment="1">
      <alignment horizontal="center"/>
    </xf>
    <xf numFmtId="4" fontId="10" fillId="33" borderId="0" xfId="0" applyNumberFormat="1" applyFont="1" applyFill="1" applyBorder="1" applyAlignment="1">
      <alignment horizontal="right"/>
    </xf>
    <xf numFmtId="0" fontId="10" fillId="33" borderId="0" xfId="0" applyFont="1" applyFill="1" applyAlignment="1">
      <alignment horizontal="left"/>
    </xf>
    <xf numFmtId="0" fontId="10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/>
    </xf>
    <xf numFmtId="49" fontId="10" fillId="33" borderId="0" xfId="0" applyNumberFormat="1" applyFont="1" applyFill="1" applyBorder="1" applyAlignment="1">
      <alignment horizontal="left"/>
    </xf>
    <xf numFmtId="49" fontId="10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49" fontId="10" fillId="33" borderId="0" xfId="0" applyNumberFormat="1" applyFont="1" applyFill="1" applyBorder="1" applyAlignment="1">
      <alignment horizontal="center" wrapText="1"/>
    </xf>
    <xf numFmtId="1" fontId="10" fillId="33" borderId="20" xfId="0" applyNumberFormat="1" applyFont="1" applyFill="1" applyBorder="1" applyAlignment="1">
      <alignment horizontal="center"/>
    </xf>
    <xf numFmtId="14" fontId="4" fillId="33" borderId="17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 horizontal="left" wrapText="1"/>
    </xf>
    <xf numFmtId="1" fontId="11" fillId="33" borderId="0" xfId="0" applyNumberFormat="1" applyFont="1" applyFill="1" applyAlignment="1">
      <alignment horizontal="center"/>
    </xf>
    <xf numFmtId="49" fontId="11" fillId="33" borderId="0" xfId="0" applyNumberFormat="1" applyFont="1" applyFill="1" applyAlignment="1">
      <alignment horizontal="center"/>
    </xf>
    <xf numFmtId="4" fontId="11" fillId="33" borderId="0" xfId="0" applyNumberFormat="1" applyFont="1" applyFill="1" applyBorder="1" applyAlignment="1">
      <alignment horizontal="right"/>
    </xf>
    <xf numFmtId="0" fontId="11" fillId="33" borderId="0" xfId="0" applyFont="1" applyFill="1" applyAlignment="1">
      <alignment horizontal="left"/>
    </xf>
    <xf numFmtId="0" fontId="11" fillId="33" borderId="0" xfId="0" applyFont="1" applyFill="1" applyBorder="1" applyAlignment="1">
      <alignment/>
    </xf>
    <xf numFmtId="49" fontId="11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 vertical="center" wrapText="1"/>
    </xf>
    <xf numFmtId="49" fontId="11" fillId="33" borderId="0" xfId="0" applyNumberFormat="1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left" wrapText="1"/>
    </xf>
    <xf numFmtId="1" fontId="11" fillId="33" borderId="0" xfId="0" applyNumberFormat="1" applyFont="1" applyFill="1" applyBorder="1" applyAlignment="1">
      <alignment horizontal="center"/>
    </xf>
    <xf numFmtId="4" fontId="11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12" fillId="33" borderId="0" xfId="0" applyFont="1" applyFill="1" applyBorder="1" applyAlignment="1">
      <alignment horizontal="left"/>
    </xf>
    <xf numFmtId="0" fontId="12" fillId="33" borderId="0" xfId="0" applyFont="1" applyFill="1" applyBorder="1" applyAlignment="1">
      <alignment/>
    </xf>
    <xf numFmtId="49" fontId="12" fillId="33" borderId="0" xfId="0" applyNumberFormat="1" applyFont="1" applyFill="1" applyAlignment="1">
      <alignment/>
    </xf>
    <xf numFmtId="0" fontId="12" fillId="33" borderId="0" xfId="0" applyFont="1" applyFill="1" applyBorder="1" applyAlignment="1">
      <alignment/>
    </xf>
    <xf numFmtId="0" fontId="12" fillId="33" borderId="19" xfId="0" applyFont="1" applyFill="1" applyBorder="1" applyAlignment="1">
      <alignment horizontal="left"/>
    </xf>
    <xf numFmtId="0" fontId="12" fillId="33" borderId="19" xfId="0" applyFont="1" applyFill="1" applyBorder="1" applyAlignment="1">
      <alignment horizontal="center"/>
    </xf>
    <xf numFmtId="0" fontId="12" fillId="33" borderId="19" xfId="0" applyFont="1" applyFill="1" applyBorder="1" applyAlignment="1">
      <alignment/>
    </xf>
    <xf numFmtId="49" fontId="12" fillId="33" borderId="19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/>
    </xf>
    <xf numFmtId="0" fontId="12" fillId="33" borderId="24" xfId="0" applyFont="1" applyFill="1" applyBorder="1" applyAlignment="1">
      <alignment horizontal="center"/>
    </xf>
    <xf numFmtId="0" fontId="12" fillId="33" borderId="24" xfId="0" applyFont="1" applyFill="1" applyBorder="1" applyAlignment="1">
      <alignment/>
    </xf>
    <xf numFmtId="0" fontId="12" fillId="33" borderId="20" xfId="0" applyNumberFormat="1" applyFont="1" applyFill="1" applyBorder="1" applyAlignment="1">
      <alignment horizontal="center" vertical="center" wrapText="1"/>
    </xf>
    <xf numFmtId="49" fontId="12" fillId="33" borderId="24" xfId="0" applyNumberFormat="1" applyFont="1" applyFill="1" applyBorder="1" applyAlignment="1">
      <alignment horizontal="center"/>
    </xf>
    <xf numFmtId="3" fontId="12" fillId="33" borderId="24" xfId="0" applyNumberFormat="1" applyFont="1" applyFill="1" applyBorder="1" applyAlignment="1">
      <alignment horizontal="center"/>
    </xf>
    <xf numFmtId="0" fontId="12" fillId="33" borderId="24" xfId="0" applyNumberFormat="1" applyFont="1" applyFill="1" applyBorder="1" applyAlignment="1">
      <alignment horizontal="center"/>
    </xf>
    <xf numFmtId="1" fontId="12" fillId="33" borderId="20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9" fillId="34" borderId="20" xfId="0" applyFont="1" applyFill="1" applyBorder="1" applyAlignment="1">
      <alignment horizontal="left" vertical="top" wrapText="1"/>
    </xf>
    <xf numFmtId="0" fontId="19" fillId="35" borderId="20" xfId="0" applyFont="1" applyFill="1" applyBorder="1" applyAlignment="1">
      <alignment horizontal="left" vertical="top" wrapText="1"/>
    </xf>
    <xf numFmtId="1" fontId="12" fillId="35" borderId="20" xfId="0" applyNumberFormat="1" applyFont="1" applyFill="1" applyBorder="1" applyAlignment="1">
      <alignment horizontal="center"/>
    </xf>
    <xf numFmtId="4" fontId="12" fillId="35" borderId="20" xfId="0" applyNumberFormat="1" applyFont="1" applyFill="1" applyBorder="1" applyAlignment="1">
      <alignment horizontal="right"/>
    </xf>
    <xf numFmtId="49" fontId="19" fillId="33" borderId="20" xfId="0" applyNumberFormat="1" applyFont="1" applyFill="1" applyBorder="1" applyAlignment="1">
      <alignment horizontal="center" shrinkToFit="1"/>
    </xf>
    <xf numFmtId="49" fontId="12" fillId="35" borderId="20" xfId="0" applyNumberFormat="1" applyFont="1" applyFill="1" applyBorder="1" applyAlignment="1">
      <alignment horizontal="center"/>
    </xf>
    <xf numFmtId="0" fontId="20" fillId="34" borderId="20" xfId="0" applyFont="1" applyFill="1" applyBorder="1" applyAlignment="1">
      <alignment horizontal="left" vertical="top" wrapText="1"/>
    </xf>
    <xf numFmtId="0" fontId="0" fillId="33" borderId="20" xfId="0" applyFill="1" applyBorder="1" applyAlignment="1">
      <alignment/>
    </xf>
    <xf numFmtId="3" fontId="17" fillId="33" borderId="20" xfId="0" applyNumberFormat="1" applyFont="1" applyFill="1" applyBorder="1" applyAlignment="1">
      <alignment horizontal="center"/>
    </xf>
    <xf numFmtId="49" fontId="17" fillId="33" borderId="20" xfId="0" applyNumberFormat="1" applyFont="1" applyFill="1" applyBorder="1" applyAlignment="1">
      <alignment horizontal="center"/>
    </xf>
    <xf numFmtId="4" fontId="17" fillId="33" borderId="20" xfId="0" applyNumberFormat="1" applyFont="1" applyFill="1" applyBorder="1" applyAlignment="1">
      <alignment horizontal="right"/>
    </xf>
    <xf numFmtId="0" fontId="17" fillId="0" borderId="23" xfId="0" applyNumberFormat="1" applyFont="1" applyFill="1" applyBorder="1" applyAlignment="1">
      <alignment horizontal="left" wrapText="1"/>
    </xf>
    <xf numFmtId="3" fontId="17" fillId="0" borderId="20" xfId="0" applyNumberFormat="1" applyFont="1" applyFill="1" applyBorder="1" applyAlignment="1">
      <alignment horizontal="center"/>
    </xf>
    <xf numFmtId="49" fontId="17" fillId="0" borderId="20" xfId="0" applyNumberFormat="1" applyFont="1" applyFill="1" applyBorder="1" applyAlignment="1">
      <alignment horizontal="center"/>
    </xf>
    <xf numFmtId="4" fontId="17" fillId="0" borderId="20" xfId="0" applyNumberFormat="1" applyFont="1" applyFill="1" applyBorder="1" applyAlignment="1">
      <alignment horizontal="right"/>
    </xf>
    <xf numFmtId="0" fontId="17" fillId="36" borderId="23" xfId="0" applyNumberFormat="1" applyFont="1" applyFill="1" applyBorder="1" applyAlignment="1">
      <alignment horizontal="left" wrapText="1"/>
    </xf>
    <xf numFmtId="3" fontId="17" fillId="36" borderId="20" xfId="0" applyNumberFormat="1" applyFont="1" applyFill="1" applyBorder="1" applyAlignment="1">
      <alignment horizontal="center"/>
    </xf>
    <xf numFmtId="4" fontId="17" fillId="36" borderId="20" xfId="0" applyNumberFormat="1" applyFont="1" applyFill="1" applyBorder="1" applyAlignment="1">
      <alignment horizontal="right"/>
    </xf>
    <xf numFmtId="49" fontId="17" fillId="36" borderId="20" xfId="0" applyNumberFormat="1" applyFont="1" applyFill="1" applyBorder="1" applyAlignment="1">
      <alignment horizontal="center"/>
    </xf>
    <xf numFmtId="0" fontId="17" fillId="36" borderId="25" xfId="0" applyFont="1" applyFill="1" applyBorder="1" applyAlignment="1">
      <alignment vertical="top" wrapText="1"/>
    </xf>
    <xf numFmtId="0" fontId="17" fillId="0" borderId="25" xfId="0" applyFont="1" applyBorder="1" applyAlignment="1">
      <alignment vertical="top" wrapText="1"/>
    </xf>
    <xf numFmtId="0" fontId="17" fillId="33" borderId="20" xfId="0" applyFont="1" applyFill="1" applyBorder="1" applyAlignment="1">
      <alignment horizontal="center" wrapText="1"/>
    </xf>
    <xf numFmtId="0" fontId="17" fillId="36" borderId="25" xfId="0" applyFont="1" applyFill="1" applyBorder="1" applyAlignment="1">
      <alignment horizontal="justify" vertical="top" wrapText="1"/>
    </xf>
    <xf numFmtId="0" fontId="17" fillId="0" borderId="25" xfId="0" applyNumberFormat="1" applyFont="1" applyFill="1" applyBorder="1" applyAlignment="1">
      <alignment horizontal="left" wrapText="1"/>
    </xf>
    <xf numFmtId="0" fontId="17" fillId="36" borderId="25" xfId="0" applyNumberFormat="1" applyFont="1" applyFill="1" applyBorder="1" applyAlignment="1">
      <alignment horizontal="left" wrapText="1"/>
    </xf>
    <xf numFmtId="0" fontId="17" fillId="0" borderId="20" xfId="0" applyNumberFormat="1" applyFont="1" applyFill="1" applyBorder="1" applyAlignment="1">
      <alignment horizontal="left" wrapText="1"/>
    </xf>
    <xf numFmtId="3" fontId="17" fillId="0" borderId="26" xfId="0" applyNumberFormat="1" applyFont="1" applyFill="1" applyBorder="1" applyAlignment="1">
      <alignment horizontal="center"/>
    </xf>
    <xf numFmtId="4" fontId="17" fillId="33" borderId="24" xfId="0" applyNumberFormat="1" applyFont="1" applyFill="1" applyBorder="1" applyAlignment="1">
      <alignment horizontal="right"/>
    </xf>
    <xf numFmtId="49" fontId="12" fillId="33" borderId="20" xfId="0" applyNumberFormat="1" applyFont="1" applyFill="1" applyBorder="1" applyAlignment="1">
      <alignment horizontal="center"/>
    </xf>
    <xf numFmtId="4" fontId="12" fillId="33" borderId="20" xfId="0" applyNumberFormat="1" applyFont="1" applyFill="1" applyBorder="1" applyAlignment="1">
      <alignment horizontal="right"/>
    </xf>
    <xf numFmtId="0" fontId="15" fillId="33" borderId="20" xfId="0" applyNumberFormat="1" applyFont="1" applyFill="1" applyBorder="1" applyAlignment="1">
      <alignment horizontal="left" wrapText="1"/>
    </xf>
    <xf numFmtId="0" fontId="16" fillId="33" borderId="19" xfId="0" applyFont="1" applyFill="1" applyBorder="1" applyAlignment="1">
      <alignment horizontal="left"/>
    </xf>
    <xf numFmtId="0" fontId="16" fillId="33" borderId="19" xfId="0" applyFont="1" applyFill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33" borderId="19" xfId="0" applyFont="1" applyFill="1" applyBorder="1" applyAlignment="1">
      <alignment/>
    </xf>
    <xf numFmtId="0" fontId="16" fillId="33" borderId="18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0" fontId="16" fillId="0" borderId="18" xfId="0" applyFont="1" applyBorder="1" applyAlignment="1">
      <alignment horizontal="center"/>
    </xf>
    <xf numFmtId="49" fontId="16" fillId="33" borderId="18" xfId="0" applyNumberFormat="1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3" borderId="20" xfId="0" applyFont="1" applyFill="1" applyBorder="1" applyAlignment="1">
      <alignment horizontal="center" vertical="center" wrapText="1"/>
    </xf>
    <xf numFmtId="49" fontId="16" fillId="33" borderId="21" xfId="0" applyNumberFormat="1" applyFont="1" applyFill="1" applyBorder="1" applyAlignment="1">
      <alignment horizontal="center"/>
    </xf>
    <xf numFmtId="0" fontId="16" fillId="33" borderId="19" xfId="0" applyNumberFormat="1" applyFont="1" applyFill="1" applyBorder="1" applyAlignment="1">
      <alignment horizontal="center"/>
    </xf>
    <xf numFmtId="3" fontId="16" fillId="33" borderId="19" xfId="0" applyNumberFormat="1" applyFont="1" applyFill="1" applyBorder="1" applyAlignment="1">
      <alignment horizontal="center" vertical="center"/>
    </xf>
    <xf numFmtId="0" fontId="16" fillId="33" borderId="20" xfId="0" applyNumberFormat="1" applyFont="1" applyFill="1" applyBorder="1" applyAlignment="1">
      <alignment horizontal="left" wrapText="1"/>
    </xf>
    <xf numFmtId="1" fontId="16" fillId="33" borderId="20" xfId="0" applyNumberFormat="1" applyFont="1" applyFill="1" applyBorder="1" applyAlignment="1">
      <alignment horizontal="center"/>
    </xf>
    <xf numFmtId="49" fontId="16" fillId="33" borderId="20" xfId="0" applyNumberFormat="1" applyFont="1" applyFill="1" applyBorder="1" applyAlignment="1">
      <alignment horizontal="center"/>
    </xf>
    <xf numFmtId="4" fontId="16" fillId="33" borderId="20" xfId="0" applyNumberFormat="1" applyFont="1" applyFill="1" applyBorder="1" applyAlignment="1">
      <alignment horizontal="right"/>
    </xf>
    <xf numFmtId="4" fontId="16" fillId="33" borderId="20" xfId="0" applyNumberFormat="1" applyFont="1" applyFill="1" applyBorder="1" applyAlignment="1">
      <alignment horizontal="center"/>
    </xf>
    <xf numFmtId="0" fontId="16" fillId="33" borderId="0" xfId="0" applyNumberFormat="1" applyFont="1" applyFill="1" applyBorder="1" applyAlignment="1">
      <alignment horizontal="left" wrapText="1"/>
    </xf>
    <xf numFmtId="1" fontId="16" fillId="33" borderId="0" xfId="0" applyNumberFormat="1" applyFont="1" applyFill="1" applyBorder="1" applyAlignment="1">
      <alignment horizontal="center"/>
    </xf>
    <xf numFmtId="49" fontId="16" fillId="33" borderId="0" xfId="0" applyNumberFormat="1" applyFont="1" applyFill="1" applyBorder="1" applyAlignment="1">
      <alignment horizontal="center"/>
    </xf>
    <xf numFmtId="4" fontId="16" fillId="33" borderId="0" xfId="0" applyNumberFormat="1" applyFont="1" applyFill="1" applyBorder="1" applyAlignment="1">
      <alignment horizontal="right"/>
    </xf>
    <xf numFmtId="4" fontId="16" fillId="33" borderId="0" xfId="0" applyNumberFormat="1" applyFont="1" applyFill="1" applyBorder="1" applyAlignment="1">
      <alignment horizontal="center"/>
    </xf>
    <xf numFmtId="0" fontId="11" fillId="33" borderId="21" xfId="0" applyFont="1" applyFill="1" applyBorder="1" applyAlignment="1">
      <alignment horizontal="left"/>
    </xf>
    <xf numFmtId="0" fontId="11" fillId="33" borderId="19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49" fontId="11" fillId="33" borderId="19" xfId="0" applyNumberFormat="1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24" xfId="0" applyFont="1" applyFill="1" applyBorder="1" applyAlignment="1">
      <alignment/>
    </xf>
    <xf numFmtId="0" fontId="11" fillId="33" borderId="20" xfId="0" applyFont="1" applyFill="1" applyBorder="1" applyAlignment="1">
      <alignment horizontal="center" wrapText="1"/>
    </xf>
    <xf numFmtId="49" fontId="11" fillId="33" borderId="21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3" fontId="11" fillId="33" borderId="19" xfId="0" applyNumberFormat="1" applyFont="1" applyFill="1" applyBorder="1" applyAlignment="1">
      <alignment horizontal="center"/>
    </xf>
    <xf numFmtId="0" fontId="12" fillId="33" borderId="20" xfId="0" applyFont="1" applyFill="1" applyBorder="1" applyAlignment="1">
      <alignment/>
    </xf>
    <xf numFmtId="0" fontId="21" fillId="0" borderId="20" xfId="0" applyFont="1" applyBorder="1" applyAlignment="1">
      <alignment wrapText="1"/>
    </xf>
    <xf numFmtId="0" fontId="17" fillId="33" borderId="25" xfId="0" applyFont="1" applyFill="1" applyBorder="1" applyAlignment="1">
      <alignment horizontal="justify" vertical="top" wrapText="1"/>
    </xf>
    <xf numFmtId="3" fontId="17" fillId="0" borderId="28" xfId="0" applyNumberFormat="1" applyFont="1" applyFill="1" applyBorder="1" applyAlignment="1">
      <alignment horizontal="center"/>
    </xf>
    <xf numFmtId="3" fontId="17" fillId="36" borderId="28" xfId="0" applyNumberFormat="1" applyFont="1" applyFill="1" applyBorder="1" applyAlignment="1">
      <alignment horizontal="center"/>
    </xf>
    <xf numFmtId="4" fontId="18" fillId="33" borderId="20" xfId="0" applyNumberFormat="1" applyFont="1" applyFill="1" applyBorder="1" applyAlignment="1">
      <alignment horizontal="right"/>
    </xf>
    <xf numFmtId="0" fontId="17" fillId="36" borderId="20" xfId="0" applyFont="1" applyFill="1" applyBorder="1" applyAlignment="1">
      <alignment horizontal="center" wrapText="1"/>
    </xf>
    <xf numFmtId="0" fontId="17" fillId="33" borderId="29" xfId="0" applyNumberFormat="1" applyFont="1" applyFill="1" applyBorder="1" applyAlignment="1">
      <alignment horizontal="left" wrapText="1"/>
    </xf>
    <xf numFmtId="0" fontId="17" fillId="33" borderId="30" xfId="0" applyNumberFormat="1" applyFont="1" applyFill="1" applyBorder="1" applyAlignment="1">
      <alignment horizontal="left" wrapText="1"/>
    </xf>
    <xf numFmtId="0" fontId="17" fillId="0" borderId="30" xfId="0" applyNumberFormat="1" applyFont="1" applyFill="1" applyBorder="1" applyAlignment="1">
      <alignment horizontal="left" wrapText="1"/>
    </xf>
    <xf numFmtId="0" fontId="17" fillId="36" borderId="30" xfId="0" applyNumberFormat="1" applyFont="1" applyFill="1" applyBorder="1" applyAlignment="1">
      <alignment horizontal="left" wrapText="1"/>
    </xf>
    <xf numFmtId="0" fontId="17" fillId="36" borderId="31" xfId="0" applyFont="1" applyFill="1" applyBorder="1" applyAlignment="1">
      <alignment vertical="top" wrapText="1"/>
    </xf>
    <xf numFmtId="0" fontId="17" fillId="33" borderId="20" xfId="0" applyNumberFormat="1" applyFont="1" applyFill="1" applyBorder="1" applyAlignment="1">
      <alignment horizontal="left" wrapText="1"/>
    </xf>
    <xf numFmtId="4" fontId="17" fillId="33" borderId="26" xfId="0" applyNumberFormat="1" applyFont="1" applyFill="1" applyBorder="1" applyAlignment="1">
      <alignment horizontal="right"/>
    </xf>
    <xf numFmtId="0" fontId="21" fillId="36" borderId="19" xfId="0" applyFont="1" applyFill="1" applyBorder="1" applyAlignment="1">
      <alignment wrapText="1"/>
    </xf>
    <xf numFmtId="3" fontId="17" fillId="36" borderId="19" xfId="0" applyNumberFormat="1" applyFont="1" applyFill="1" applyBorder="1" applyAlignment="1">
      <alignment horizontal="center"/>
    </xf>
    <xf numFmtId="49" fontId="17" fillId="36" borderId="19" xfId="0" applyNumberFormat="1" applyFont="1" applyFill="1" applyBorder="1" applyAlignment="1">
      <alignment horizontal="center"/>
    </xf>
    <xf numFmtId="0" fontId="17" fillId="33" borderId="20" xfId="0" applyNumberFormat="1" applyFont="1" applyFill="1" applyBorder="1" applyAlignment="1">
      <alignment horizontal="left" vertical="center" wrapText="1"/>
    </xf>
    <xf numFmtId="0" fontId="17" fillId="33" borderId="20" xfId="0" applyFont="1" applyFill="1" applyBorder="1" applyAlignment="1">
      <alignment horizontal="center"/>
    </xf>
    <xf numFmtId="4" fontId="17" fillId="36" borderId="26" xfId="0" applyNumberFormat="1" applyFont="1" applyFill="1" applyBorder="1" applyAlignment="1">
      <alignment horizontal="right"/>
    </xf>
    <xf numFmtId="3" fontId="17" fillId="33" borderId="24" xfId="0" applyNumberFormat="1" applyFont="1" applyFill="1" applyBorder="1" applyAlignment="1">
      <alignment horizontal="center"/>
    </xf>
    <xf numFmtId="49" fontId="17" fillId="33" borderId="24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vertical="center" wrapText="1"/>
    </xf>
    <xf numFmtId="0" fontId="17" fillId="36" borderId="20" xfId="0" applyFont="1" applyFill="1" applyBorder="1" applyAlignment="1">
      <alignment horizontal="center"/>
    </xf>
    <xf numFmtId="0" fontId="18" fillId="33" borderId="29" xfId="0" applyNumberFormat="1" applyFont="1" applyFill="1" applyBorder="1" applyAlignment="1">
      <alignment horizontal="left" wrapText="1"/>
    </xf>
    <xf numFmtId="3" fontId="18" fillId="33" borderId="20" xfId="0" applyNumberFormat="1" applyFont="1" applyFill="1" applyBorder="1" applyAlignment="1">
      <alignment horizontal="center"/>
    </xf>
    <xf numFmtId="49" fontId="18" fillId="33" borderId="20" xfId="0" applyNumberFormat="1" applyFont="1" applyFill="1" applyBorder="1" applyAlignment="1">
      <alignment horizontal="center"/>
    </xf>
    <xf numFmtId="0" fontId="17" fillId="36" borderId="20" xfId="0" applyNumberFormat="1" applyFont="1" applyFill="1" applyBorder="1" applyAlignment="1">
      <alignment horizontal="left" wrapText="1"/>
    </xf>
    <xf numFmtId="3" fontId="17" fillId="36" borderId="26" xfId="0" applyNumberFormat="1" applyFont="1" applyFill="1" applyBorder="1" applyAlignment="1">
      <alignment horizontal="center"/>
    </xf>
    <xf numFmtId="0" fontId="17" fillId="36" borderId="20" xfId="0" applyFont="1" applyFill="1" applyBorder="1" applyAlignment="1">
      <alignment wrapText="1"/>
    </xf>
    <xf numFmtId="3" fontId="17" fillId="33" borderId="26" xfId="0" applyNumberFormat="1" applyFont="1" applyFill="1" applyBorder="1" applyAlignment="1">
      <alignment horizontal="center"/>
    </xf>
    <xf numFmtId="0" fontId="17" fillId="33" borderId="31" xfId="0" applyNumberFormat="1" applyFont="1" applyFill="1" applyBorder="1" applyAlignment="1">
      <alignment horizontal="left" wrapText="1"/>
    </xf>
    <xf numFmtId="0" fontId="17" fillId="0" borderId="20" xfId="0" applyFont="1" applyBorder="1" applyAlignment="1">
      <alignment/>
    </xf>
    <xf numFmtId="0" fontId="17" fillId="0" borderId="20" xfId="0" applyFont="1" applyBorder="1" applyAlignment="1">
      <alignment wrapText="1"/>
    </xf>
    <xf numFmtId="0" fontId="17" fillId="0" borderId="20" xfId="0" applyFont="1" applyBorder="1" applyAlignment="1">
      <alignment horizontal="left" wrapText="1"/>
    </xf>
    <xf numFmtId="0" fontId="17" fillId="36" borderId="20" xfId="0" applyFont="1" applyFill="1" applyBorder="1" applyAlignment="1">
      <alignment horizontal="left" wrapText="1"/>
    </xf>
    <xf numFmtId="4" fontId="12" fillId="33" borderId="20" xfId="0" applyNumberFormat="1" applyFont="1" applyFill="1" applyBorder="1" applyAlignment="1">
      <alignment/>
    </xf>
    <xf numFmtId="49" fontId="22" fillId="33" borderId="0" xfId="0" applyNumberFormat="1" applyFont="1" applyFill="1" applyBorder="1" applyAlignment="1">
      <alignment horizontal="center" vertical="top" shrinkToFit="1"/>
    </xf>
    <xf numFmtId="4" fontId="22" fillId="33" borderId="0" xfId="0" applyNumberFormat="1" applyFont="1" applyFill="1" applyBorder="1" applyAlignment="1">
      <alignment horizontal="right" vertical="top" shrinkToFit="1"/>
    </xf>
    <xf numFmtId="2" fontId="17" fillId="36" borderId="20" xfId="0" applyNumberFormat="1" applyFont="1" applyFill="1" applyBorder="1" applyAlignment="1">
      <alignment horizontal="center"/>
    </xf>
    <xf numFmtId="4" fontId="17" fillId="36" borderId="24" xfId="0" applyNumberFormat="1" applyFont="1" applyFill="1" applyBorder="1" applyAlignment="1">
      <alignment horizontal="right"/>
    </xf>
    <xf numFmtId="0" fontId="12" fillId="33" borderId="31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23" fillId="33" borderId="20" xfId="0" applyFont="1" applyFill="1" applyBorder="1" applyAlignment="1">
      <alignment vertical="top" wrapText="1"/>
    </xf>
    <xf numFmtId="1" fontId="15" fillId="33" borderId="20" xfId="0" applyNumberFormat="1" applyFont="1" applyFill="1" applyBorder="1" applyAlignment="1">
      <alignment horizontal="center"/>
    </xf>
    <xf numFmtId="4" fontId="14" fillId="33" borderId="20" xfId="0" applyNumberFormat="1" applyFont="1" applyFill="1" applyBorder="1" applyAlignment="1">
      <alignment horizontal="right"/>
    </xf>
    <xf numFmtId="4" fontId="15" fillId="33" borderId="20" xfId="0" applyNumberFormat="1" applyFont="1" applyFill="1" applyBorder="1" applyAlignment="1">
      <alignment horizontal="right"/>
    </xf>
    <xf numFmtId="0" fontId="23" fillId="33" borderId="20" xfId="0" applyFont="1" applyFill="1" applyBorder="1" applyAlignment="1">
      <alignment horizontal="left" vertical="top" wrapText="1"/>
    </xf>
    <xf numFmtId="0" fontId="23" fillId="33" borderId="32" xfId="53" applyFont="1" applyFill="1" applyBorder="1" applyAlignment="1">
      <alignment horizontal="left" wrapText="1"/>
      <protection/>
    </xf>
    <xf numFmtId="0" fontId="12" fillId="33" borderId="33" xfId="0" applyFont="1" applyFill="1" applyBorder="1" applyAlignment="1">
      <alignment horizontal="center"/>
    </xf>
    <xf numFmtId="49" fontId="12" fillId="33" borderId="11" xfId="0" applyNumberFormat="1" applyFont="1" applyFill="1" applyBorder="1" applyAlignment="1">
      <alignment horizontal="center" vertical="center"/>
    </xf>
    <xf numFmtId="49" fontId="12" fillId="33" borderId="2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/>
    </xf>
    <xf numFmtId="0" fontId="24" fillId="34" borderId="18" xfId="0" applyFont="1" applyFill="1" applyBorder="1" applyAlignment="1">
      <alignment horizontal="center" vertical="center" wrapText="1"/>
    </xf>
    <xf numFmtId="4" fontId="20" fillId="33" borderId="20" xfId="0" applyNumberFormat="1" applyFont="1" applyFill="1" applyBorder="1" applyAlignment="1">
      <alignment horizontal="right" shrinkToFit="1"/>
    </xf>
    <xf numFmtId="0" fontId="23" fillId="36" borderId="20" xfId="0" applyFont="1" applyFill="1" applyBorder="1" applyAlignment="1">
      <alignment horizontal="left" vertical="top" wrapText="1"/>
    </xf>
    <xf numFmtId="1" fontId="15" fillId="36" borderId="20" xfId="0" applyNumberFormat="1" applyFont="1" applyFill="1" applyBorder="1" applyAlignment="1">
      <alignment horizontal="center"/>
    </xf>
    <xf numFmtId="49" fontId="19" fillId="36" borderId="20" xfId="0" applyNumberFormat="1" applyFont="1" applyFill="1" applyBorder="1" applyAlignment="1">
      <alignment horizontal="center" shrinkToFit="1"/>
    </xf>
    <xf numFmtId="4" fontId="15" fillId="36" borderId="20" xfId="0" applyNumberFormat="1" applyFont="1" applyFill="1" applyBorder="1" applyAlignment="1">
      <alignment horizontal="right"/>
    </xf>
    <xf numFmtId="0" fontId="23" fillId="36" borderId="20" xfId="0" applyFont="1" applyFill="1" applyBorder="1" applyAlignment="1">
      <alignment vertical="top" wrapText="1"/>
    </xf>
    <xf numFmtId="0" fontId="23" fillId="36" borderId="19" xfId="0" applyFont="1" applyFill="1" applyBorder="1" applyAlignment="1">
      <alignment vertical="top" wrapText="1"/>
    </xf>
    <xf numFmtId="49" fontId="19" fillId="36" borderId="19" xfId="0" applyNumberFormat="1" applyFont="1" applyFill="1" applyBorder="1" applyAlignment="1">
      <alignment horizontal="center" shrinkToFit="1"/>
    </xf>
    <xf numFmtId="4" fontId="19" fillId="33" borderId="20" xfId="0" applyNumberFormat="1" applyFont="1" applyFill="1" applyBorder="1" applyAlignment="1">
      <alignment horizontal="right" shrinkToFit="1"/>
    </xf>
    <xf numFmtId="4" fontId="19" fillId="36" borderId="20" xfId="0" applyNumberFormat="1" applyFont="1" applyFill="1" applyBorder="1" applyAlignment="1">
      <alignment horizontal="right" shrinkToFit="1"/>
    </xf>
    <xf numFmtId="4" fontId="19" fillId="36" borderId="19" xfId="0" applyNumberFormat="1" applyFont="1" applyFill="1" applyBorder="1" applyAlignment="1">
      <alignment horizontal="right" shrinkToFit="1"/>
    </xf>
    <xf numFmtId="1" fontId="14" fillId="33" borderId="20" xfId="0" applyNumberFormat="1" applyFont="1" applyFill="1" applyBorder="1" applyAlignment="1">
      <alignment horizontal="center"/>
    </xf>
    <xf numFmtId="49" fontId="20" fillId="33" borderId="20" xfId="0" applyNumberFormat="1" applyFont="1" applyFill="1" applyBorder="1" applyAlignment="1">
      <alignment horizontal="center" shrinkToFit="1"/>
    </xf>
    <xf numFmtId="0" fontId="17" fillId="36" borderId="0" xfId="42" applyFont="1" applyFill="1" applyAlignment="1" applyProtection="1">
      <alignment wrapText="1"/>
      <protection/>
    </xf>
    <xf numFmtId="0" fontId="17" fillId="0" borderId="20" xfId="42" applyFont="1" applyBorder="1" applyAlignment="1" applyProtection="1">
      <alignment/>
      <protection/>
    </xf>
    <xf numFmtId="4" fontId="17" fillId="33" borderId="19" xfId="0" applyNumberFormat="1" applyFont="1" applyFill="1" applyBorder="1" applyAlignment="1">
      <alignment horizontal="right"/>
    </xf>
    <xf numFmtId="0" fontId="11" fillId="33" borderId="34" xfId="0" applyNumberFormat="1" applyFont="1" applyFill="1" applyBorder="1" applyAlignment="1">
      <alignment horizontal="left" wrapText="1"/>
    </xf>
    <xf numFmtId="3" fontId="11" fillId="33" borderId="35" xfId="0" applyNumberFormat="1" applyFont="1" applyFill="1" applyBorder="1" applyAlignment="1">
      <alignment horizontal="center"/>
    </xf>
    <xf numFmtId="0" fontId="11" fillId="33" borderId="20" xfId="0" applyNumberFormat="1" applyFont="1" applyFill="1" applyBorder="1" applyAlignment="1">
      <alignment horizontal="left" wrapText="1"/>
    </xf>
    <xf numFmtId="3" fontId="11" fillId="33" borderId="2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0" fontId="11" fillId="36" borderId="20" xfId="0" applyNumberFormat="1" applyFont="1" applyFill="1" applyBorder="1" applyAlignment="1">
      <alignment horizontal="left" wrapText="1"/>
    </xf>
    <xf numFmtId="3" fontId="11" fillId="36" borderId="20" xfId="0" applyNumberFormat="1" applyFont="1" applyFill="1" applyBorder="1" applyAlignment="1">
      <alignment horizontal="center"/>
    </xf>
    <xf numFmtId="49" fontId="11" fillId="36" borderId="20" xfId="0" applyNumberFormat="1" applyFont="1" applyFill="1" applyBorder="1" applyAlignment="1">
      <alignment horizontal="center"/>
    </xf>
    <xf numFmtId="0" fontId="23" fillId="33" borderId="0" xfId="53" applyFont="1" applyFill="1" applyBorder="1" applyAlignment="1">
      <alignment horizontal="left" wrapText="1"/>
      <protection/>
    </xf>
    <xf numFmtId="0" fontId="23" fillId="33" borderId="19" xfId="0" applyFont="1" applyFill="1" applyBorder="1" applyAlignment="1">
      <alignment vertical="top" wrapText="1"/>
    </xf>
    <xf numFmtId="1" fontId="15" fillId="33" borderId="19" xfId="0" applyNumberFormat="1" applyFont="1" applyFill="1" applyBorder="1" applyAlignment="1">
      <alignment horizontal="center"/>
    </xf>
    <xf numFmtId="49" fontId="19" fillId="33" borderId="19" xfId="0" applyNumberFormat="1" applyFont="1" applyFill="1" applyBorder="1" applyAlignment="1">
      <alignment horizontal="center" shrinkToFit="1"/>
    </xf>
    <xf numFmtId="4" fontId="19" fillId="33" borderId="19" xfId="0" applyNumberFormat="1" applyFont="1" applyFill="1" applyBorder="1" applyAlignment="1">
      <alignment horizontal="right" shrinkToFit="1"/>
    </xf>
    <xf numFmtId="4" fontId="15" fillId="33" borderId="19" xfId="0" applyNumberFormat="1" applyFont="1" applyFill="1" applyBorder="1" applyAlignment="1">
      <alignment horizontal="right"/>
    </xf>
    <xf numFmtId="0" fontId="23" fillId="33" borderId="24" xfId="0" applyFont="1" applyFill="1" applyBorder="1" applyAlignment="1">
      <alignment vertical="top" wrapText="1"/>
    </xf>
    <xf numFmtId="1" fontId="15" fillId="33" borderId="24" xfId="0" applyNumberFormat="1" applyFont="1" applyFill="1" applyBorder="1" applyAlignment="1">
      <alignment horizontal="center"/>
    </xf>
    <xf numFmtId="49" fontId="19" fillId="36" borderId="24" xfId="0" applyNumberFormat="1" applyFont="1" applyFill="1" applyBorder="1" applyAlignment="1">
      <alignment horizontal="center" shrinkToFit="1"/>
    </xf>
    <xf numFmtId="49" fontId="19" fillId="33" borderId="24" xfId="0" applyNumberFormat="1" applyFont="1" applyFill="1" applyBorder="1" applyAlignment="1">
      <alignment horizontal="center" shrinkToFit="1"/>
    </xf>
    <xf numFmtId="4" fontId="19" fillId="33" borderId="24" xfId="0" applyNumberFormat="1" applyFont="1" applyFill="1" applyBorder="1" applyAlignment="1">
      <alignment horizontal="right" shrinkToFit="1"/>
    </xf>
    <xf numFmtId="4" fontId="15" fillId="33" borderId="24" xfId="0" applyNumberFormat="1" applyFont="1" applyFill="1" applyBorder="1" applyAlignment="1">
      <alignment horizontal="right"/>
    </xf>
    <xf numFmtId="0" fontId="0" fillId="33" borderId="36" xfId="0" applyFill="1" applyBorder="1" applyAlignment="1">
      <alignment/>
    </xf>
    <xf numFmtId="49" fontId="4" fillId="33" borderId="36" xfId="0" applyNumberFormat="1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>
      <alignment horizontal="left" wrapText="1"/>
    </xf>
    <xf numFmtId="3" fontId="11" fillId="33" borderId="21" xfId="0" applyNumberFormat="1" applyFont="1" applyFill="1" applyBorder="1" applyAlignment="1">
      <alignment horizontal="center"/>
    </xf>
    <xf numFmtId="49" fontId="0" fillId="33" borderId="0" xfId="0" applyNumberFormat="1" applyFill="1" applyBorder="1" applyAlignment="1">
      <alignment/>
    </xf>
    <xf numFmtId="49" fontId="12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7" fillId="37" borderId="20" xfId="0" applyFont="1" applyFill="1" applyBorder="1" applyAlignment="1">
      <alignment wrapText="1"/>
    </xf>
    <xf numFmtId="3" fontId="17" fillId="37" borderId="20" xfId="0" applyNumberFormat="1" applyFont="1" applyFill="1" applyBorder="1" applyAlignment="1">
      <alignment horizontal="center"/>
    </xf>
    <xf numFmtId="49" fontId="17" fillId="37" borderId="20" xfId="0" applyNumberFormat="1" applyFont="1" applyFill="1" applyBorder="1" applyAlignment="1">
      <alignment horizontal="center"/>
    </xf>
    <xf numFmtId="4" fontId="17" fillId="37" borderId="26" xfId="0" applyNumberFormat="1" applyFont="1" applyFill="1" applyBorder="1" applyAlignment="1">
      <alignment horizontal="right"/>
    </xf>
    <xf numFmtId="4" fontId="17" fillId="37" borderId="20" xfId="0" applyNumberFormat="1" applyFont="1" applyFill="1" applyBorder="1" applyAlignment="1">
      <alignment horizontal="right"/>
    </xf>
    <xf numFmtId="0" fontId="23" fillId="37" borderId="20" xfId="0" applyFont="1" applyFill="1" applyBorder="1" applyAlignment="1">
      <alignment vertical="top" wrapText="1"/>
    </xf>
    <xf numFmtId="1" fontId="15" fillId="37" borderId="20" xfId="0" applyNumberFormat="1" applyFont="1" applyFill="1" applyBorder="1" applyAlignment="1">
      <alignment horizontal="center"/>
    </xf>
    <xf numFmtId="49" fontId="19" fillId="37" borderId="20" xfId="0" applyNumberFormat="1" applyFont="1" applyFill="1" applyBorder="1" applyAlignment="1">
      <alignment horizontal="center" shrinkToFit="1"/>
    </xf>
    <xf numFmtId="4" fontId="19" fillId="37" borderId="20" xfId="0" applyNumberFormat="1" applyFont="1" applyFill="1" applyBorder="1" applyAlignment="1">
      <alignment horizontal="right" shrinkToFit="1"/>
    </xf>
    <xf numFmtId="4" fontId="15" fillId="37" borderId="20" xfId="0" applyNumberFormat="1" applyFont="1" applyFill="1" applyBorder="1" applyAlignment="1">
      <alignment horizontal="right"/>
    </xf>
    <xf numFmtId="0" fontId="12" fillId="37" borderId="20" xfId="0" applyFont="1" applyFill="1" applyBorder="1" applyAlignment="1">
      <alignment/>
    </xf>
    <xf numFmtId="0" fontId="12" fillId="37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9" fillId="33" borderId="0" xfId="0" applyFont="1" applyFill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49" fontId="11" fillId="33" borderId="19" xfId="0" applyNumberFormat="1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2" fillId="33" borderId="19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49" fontId="12" fillId="33" borderId="19" xfId="0" applyNumberFormat="1" applyFont="1" applyFill="1" applyBorder="1" applyAlignment="1">
      <alignment horizontal="center" vertical="center"/>
    </xf>
    <xf numFmtId="49" fontId="12" fillId="33" borderId="18" xfId="0" applyNumberFormat="1" applyFont="1" applyFill="1" applyBorder="1" applyAlignment="1">
      <alignment horizontal="center" vertical="center"/>
    </xf>
    <xf numFmtId="49" fontId="12" fillId="33" borderId="24" xfId="0" applyNumberFormat="1" applyFont="1" applyFill="1" applyBorder="1" applyAlignment="1">
      <alignment horizontal="center" vertic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49" fontId="16" fillId="33" borderId="19" xfId="0" applyNumberFormat="1" applyFont="1" applyFill="1" applyBorder="1" applyAlignment="1">
      <alignment horizontal="center"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11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49" fontId="10" fillId="33" borderId="19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633050100000140" TargetMode="External" /><Relationship Id="rId2" Type="http://schemas.openxmlformats.org/officeDocument/2006/relationships/hyperlink" Target="http://kodifikant.ru/codes/kbk2014/11600000000000000" TargetMode="External" /><Relationship Id="rId3" Type="http://schemas.openxmlformats.org/officeDocument/2006/relationships/hyperlink" Target="http://kodifikant.ru/codes/kbk2014/11600000000000000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965"/>
  <sheetViews>
    <sheetView view="pageBreakPreview" zoomScaleSheetLayoutView="100" zoomScalePageLayoutView="0" workbookViewId="0" topLeftCell="A1">
      <selection activeCell="K8" sqref="K8"/>
    </sheetView>
  </sheetViews>
  <sheetFormatPr defaultColWidth="9.00390625" defaultRowHeight="12.75"/>
  <cols>
    <col min="1" max="1" width="50.125" style="2" customWidth="1"/>
    <col min="2" max="2" width="8.875" style="2" customWidth="1"/>
    <col min="3" max="3" width="30.375" style="2" customWidth="1"/>
    <col min="4" max="4" width="20.625" style="2" customWidth="1"/>
    <col min="5" max="5" width="17.375" style="2" customWidth="1"/>
    <col min="6" max="6" width="17.625" style="2" customWidth="1"/>
    <col min="7" max="7" width="9.125" style="2" customWidth="1"/>
    <col min="8" max="8" width="10.625" style="2" bestFit="1" customWidth="1"/>
    <col min="9" max="9" width="10.125" style="2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5" ht="15">
      <c r="A1" s="295" t="s">
        <v>18</v>
      </c>
      <c r="B1" s="296"/>
      <c r="C1" s="296"/>
      <c r="D1" s="296"/>
      <c r="E1" s="296"/>
    </row>
    <row r="2" spans="1:6" ht="15.75" thickBot="1">
      <c r="A2" s="20"/>
      <c r="B2" s="3"/>
      <c r="C2" s="3"/>
      <c r="D2" s="3"/>
      <c r="E2" s="21"/>
      <c r="F2" s="22" t="s">
        <v>4</v>
      </c>
    </row>
    <row r="3" spans="1:6" ht="12.75">
      <c r="A3" s="297" t="s">
        <v>495</v>
      </c>
      <c r="B3" s="297"/>
      <c r="C3" s="297"/>
      <c r="D3" s="297"/>
      <c r="E3" s="298"/>
      <c r="F3" s="23" t="s">
        <v>15</v>
      </c>
    </row>
    <row r="4" spans="1:6" ht="12.75">
      <c r="A4" s="34"/>
      <c r="B4" s="304" t="s">
        <v>321</v>
      </c>
      <c r="C4" s="305"/>
      <c r="D4" s="305"/>
      <c r="E4" s="35" t="s">
        <v>10</v>
      </c>
      <c r="F4" s="72">
        <v>43922</v>
      </c>
    </row>
    <row r="5" spans="1:6" ht="12.75">
      <c r="A5" s="34" t="s">
        <v>22</v>
      </c>
      <c r="B5" s="305"/>
      <c r="C5" s="305"/>
      <c r="D5" s="305"/>
      <c r="E5" s="35" t="s">
        <v>9</v>
      </c>
      <c r="F5" s="31" t="s">
        <v>329</v>
      </c>
    </row>
    <row r="6" spans="1:6" ht="12.75">
      <c r="A6" s="34" t="s">
        <v>24</v>
      </c>
      <c r="B6" s="305"/>
      <c r="C6" s="305"/>
      <c r="D6" s="305"/>
      <c r="E6" s="38" t="s">
        <v>23</v>
      </c>
      <c r="F6" s="32" t="s">
        <v>318</v>
      </c>
    </row>
    <row r="7" spans="1:6" ht="12.75">
      <c r="A7" s="34" t="s">
        <v>31</v>
      </c>
      <c r="B7" s="299" t="s">
        <v>326</v>
      </c>
      <c r="C7" s="299"/>
      <c r="D7" s="299"/>
      <c r="E7" s="38" t="s">
        <v>319</v>
      </c>
      <c r="F7" s="33" t="s">
        <v>325</v>
      </c>
    </row>
    <row r="8" spans="1:6" ht="12.75">
      <c r="A8" s="34" t="s">
        <v>328</v>
      </c>
      <c r="B8" s="299"/>
      <c r="C8" s="299"/>
      <c r="D8" s="299"/>
      <c r="E8" s="35"/>
      <c r="F8" s="28"/>
    </row>
    <row r="9" spans="1:6" ht="13.5" thickBot="1">
      <c r="A9" s="34" t="s">
        <v>327</v>
      </c>
      <c r="B9" s="37"/>
      <c r="C9" s="37"/>
      <c r="D9" s="36"/>
      <c r="E9" s="39" t="s">
        <v>320</v>
      </c>
      <c r="F9" s="24" t="s">
        <v>3</v>
      </c>
    </row>
    <row r="10" spans="1:6" ht="15">
      <c r="A10" s="7"/>
      <c r="B10" s="25"/>
      <c r="C10" s="25" t="s">
        <v>11</v>
      </c>
      <c r="D10" s="13" t="s">
        <v>385</v>
      </c>
      <c r="E10" s="13" t="s">
        <v>386</v>
      </c>
      <c r="F10" s="4"/>
    </row>
    <row r="11" spans="1:6" ht="12.75">
      <c r="A11" s="17"/>
      <c r="B11" s="17"/>
      <c r="C11" s="18"/>
      <c r="D11" s="26"/>
      <c r="E11" s="26"/>
      <c r="F11" s="4"/>
    </row>
    <row r="12" spans="1:6" ht="15">
      <c r="A12" s="300" t="s">
        <v>5</v>
      </c>
      <c r="B12" s="171"/>
      <c r="C12" s="172"/>
      <c r="D12" s="173"/>
      <c r="E12" s="302" t="s">
        <v>2</v>
      </c>
      <c r="F12" s="174"/>
    </row>
    <row r="13" spans="1:6" ht="15">
      <c r="A13" s="301"/>
      <c r="B13" s="175" t="s">
        <v>6</v>
      </c>
      <c r="C13" s="176" t="s">
        <v>25</v>
      </c>
      <c r="D13" s="177" t="s">
        <v>16</v>
      </c>
      <c r="E13" s="301"/>
      <c r="F13" s="178"/>
    </row>
    <row r="14" spans="1:6" ht="15">
      <c r="A14" s="301"/>
      <c r="B14" s="175" t="s">
        <v>7</v>
      </c>
      <c r="C14" s="176" t="s">
        <v>26</v>
      </c>
      <c r="D14" s="177" t="s">
        <v>17</v>
      </c>
      <c r="E14" s="301"/>
      <c r="F14" s="179" t="s">
        <v>1</v>
      </c>
    </row>
    <row r="15" spans="1:6" ht="15">
      <c r="A15" s="301"/>
      <c r="B15" s="175" t="s">
        <v>8</v>
      </c>
      <c r="C15" s="176" t="s">
        <v>27</v>
      </c>
      <c r="D15" s="179" t="s">
        <v>0</v>
      </c>
      <c r="E15" s="301"/>
      <c r="F15" s="179" t="s">
        <v>0</v>
      </c>
    </row>
    <row r="16" spans="1:8" ht="15">
      <c r="A16" s="301"/>
      <c r="B16" s="180"/>
      <c r="C16" s="180"/>
      <c r="D16" s="177"/>
      <c r="E16" s="303"/>
      <c r="F16" s="181"/>
      <c r="H16" s="2" t="s">
        <v>322</v>
      </c>
    </row>
    <row r="17" spans="1:9" ht="15">
      <c r="A17" s="182">
        <v>1</v>
      </c>
      <c r="B17" s="183">
        <v>2</v>
      </c>
      <c r="C17" s="184">
        <v>3</v>
      </c>
      <c r="D17" s="185">
        <v>4</v>
      </c>
      <c r="E17" s="185">
        <v>5</v>
      </c>
      <c r="F17" s="185">
        <v>6</v>
      </c>
      <c r="H17" s="27"/>
      <c r="I17" s="27"/>
    </row>
    <row r="18" spans="1:9" ht="18" customHeight="1">
      <c r="A18" s="210" t="s">
        <v>32</v>
      </c>
      <c r="B18" s="211">
        <v>10</v>
      </c>
      <c r="C18" s="212" t="s">
        <v>21</v>
      </c>
      <c r="D18" s="191">
        <v>23364485.85</v>
      </c>
      <c r="E18" s="191">
        <v>492531.48</v>
      </c>
      <c r="F18" s="191">
        <f>D18-E18</f>
        <v>22871954.37</v>
      </c>
      <c r="H18" s="27"/>
      <c r="I18" s="27"/>
    </row>
    <row r="19" spans="1:9" ht="15">
      <c r="A19" s="194" t="s">
        <v>89</v>
      </c>
      <c r="B19" s="124">
        <v>10</v>
      </c>
      <c r="C19" s="125" t="s">
        <v>33</v>
      </c>
      <c r="D19" s="126">
        <v>3005966.36</v>
      </c>
      <c r="E19" s="126">
        <v>477276.28</v>
      </c>
      <c r="F19" s="126">
        <v>2873496</v>
      </c>
      <c r="G19" s="2" t="s">
        <v>323</v>
      </c>
      <c r="H19" s="27"/>
      <c r="I19" s="27"/>
    </row>
    <row r="20" spans="1:9" ht="15">
      <c r="A20" s="195" t="s">
        <v>34</v>
      </c>
      <c r="B20" s="128">
        <v>10</v>
      </c>
      <c r="C20" s="129" t="s">
        <v>35</v>
      </c>
      <c r="D20" s="130">
        <v>59900</v>
      </c>
      <c r="E20" s="130">
        <v>14408.76</v>
      </c>
      <c r="F20" s="130">
        <v>50797.88</v>
      </c>
      <c r="H20" s="27"/>
      <c r="I20" s="27"/>
    </row>
    <row r="21" spans="1:9" ht="15">
      <c r="A21" s="195" t="s">
        <v>36</v>
      </c>
      <c r="B21" s="128">
        <v>10</v>
      </c>
      <c r="C21" s="129" t="s">
        <v>37</v>
      </c>
      <c r="D21" s="130">
        <f>D23+D29+D31</f>
        <v>59900</v>
      </c>
      <c r="E21" s="130">
        <v>14408.76</v>
      </c>
      <c r="F21" s="130">
        <v>50797.88</v>
      </c>
      <c r="H21" s="27"/>
      <c r="I21" s="27"/>
    </row>
    <row r="22" spans="1:9" ht="105">
      <c r="A22" s="195" t="s">
        <v>38</v>
      </c>
      <c r="B22" s="128">
        <v>10</v>
      </c>
      <c r="C22" s="129" t="s">
        <v>37</v>
      </c>
      <c r="D22" s="130">
        <f>D23</f>
        <v>59899.37</v>
      </c>
      <c r="E22" s="130">
        <v>14408.76</v>
      </c>
      <c r="F22" s="126">
        <f aca="true" t="shared" si="0" ref="F22:F29">D22-E22</f>
        <v>45490.61</v>
      </c>
      <c r="H22" s="27" t="s">
        <v>324</v>
      </c>
      <c r="I22" s="27"/>
    </row>
    <row r="23" spans="1:9" ht="105">
      <c r="A23" s="196" t="s">
        <v>38</v>
      </c>
      <c r="B23" s="132">
        <v>10</v>
      </c>
      <c r="C23" s="225" t="s">
        <v>39</v>
      </c>
      <c r="D23" s="133">
        <v>59899.37</v>
      </c>
      <c r="E23" s="133">
        <v>14408.76</v>
      </c>
      <c r="F23" s="133">
        <f t="shared" si="0"/>
        <v>45490.61</v>
      </c>
      <c r="H23" s="27"/>
      <c r="I23" s="27"/>
    </row>
    <row r="24" spans="1:9" ht="132.75" customHeight="1" hidden="1">
      <c r="A24" s="197" t="s">
        <v>92</v>
      </c>
      <c r="B24" s="132">
        <v>10</v>
      </c>
      <c r="C24" s="134" t="s">
        <v>94</v>
      </c>
      <c r="D24" s="133">
        <v>0</v>
      </c>
      <c r="E24" s="133">
        <f>E25</f>
        <v>0</v>
      </c>
      <c r="F24" s="126">
        <f t="shared" si="0"/>
        <v>0</v>
      </c>
      <c r="H24" s="27"/>
      <c r="I24" s="27"/>
    </row>
    <row r="25" spans="1:9" ht="72.75" customHeight="1" hidden="1">
      <c r="A25" s="135" t="s">
        <v>92</v>
      </c>
      <c r="B25" s="132">
        <v>10</v>
      </c>
      <c r="C25" s="134" t="s">
        <v>93</v>
      </c>
      <c r="D25" s="133">
        <v>0</v>
      </c>
      <c r="E25" s="133">
        <v>0</v>
      </c>
      <c r="F25" s="126">
        <f t="shared" si="0"/>
        <v>0</v>
      </c>
      <c r="H25" s="27"/>
      <c r="I25" s="27"/>
    </row>
    <row r="26" spans="1:9" ht="61.5" customHeight="1" hidden="1">
      <c r="A26" s="136" t="s">
        <v>106</v>
      </c>
      <c r="B26" s="132">
        <v>10</v>
      </c>
      <c r="C26" s="134" t="s">
        <v>107</v>
      </c>
      <c r="D26" s="133">
        <v>0</v>
      </c>
      <c r="E26" s="133">
        <f>E27</f>
        <v>0</v>
      </c>
      <c r="F26" s="126">
        <f t="shared" si="0"/>
        <v>0</v>
      </c>
      <c r="H26" s="27"/>
      <c r="I26" s="27"/>
    </row>
    <row r="27" spans="1:9" ht="60" customHeight="1" hidden="1">
      <c r="A27" s="136" t="s">
        <v>106</v>
      </c>
      <c r="B27" s="132">
        <v>10</v>
      </c>
      <c r="C27" s="134" t="s">
        <v>108</v>
      </c>
      <c r="D27" s="133">
        <v>0</v>
      </c>
      <c r="E27" s="133">
        <v>0</v>
      </c>
      <c r="F27" s="126">
        <f t="shared" si="0"/>
        <v>0</v>
      </c>
      <c r="H27" s="27"/>
      <c r="I27" s="27"/>
    </row>
    <row r="28" spans="1:9" ht="138.75" customHeight="1">
      <c r="A28" s="187" t="s">
        <v>92</v>
      </c>
      <c r="B28" s="128">
        <v>10</v>
      </c>
      <c r="C28" s="129" t="s">
        <v>140</v>
      </c>
      <c r="D28" s="130">
        <v>0.63</v>
      </c>
      <c r="E28" s="130">
        <f>E29</f>
        <v>0</v>
      </c>
      <c r="F28" s="126">
        <f t="shared" si="0"/>
        <v>0.63</v>
      </c>
      <c r="H28" s="27" t="s">
        <v>330</v>
      </c>
      <c r="I28" s="27"/>
    </row>
    <row r="29" spans="1:9" ht="139.5" customHeight="1">
      <c r="A29" s="200" t="s">
        <v>92</v>
      </c>
      <c r="B29" s="201">
        <v>10</v>
      </c>
      <c r="C29" s="202" t="s">
        <v>141</v>
      </c>
      <c r="D29" s="133">
        <v>0.63</v>
      </c>
      <c r="E29" s="133">
        <v>0</v>
      </c>
      <c r="F29" s="133">
        <f t="shared" si="0"/>
        <v>0.63</v>
      </c>
      <c r="H29" s="27"/>
      <c r="I29" s="27"/>
    </row>
    <row r="30" spans="1:9" ht="69" customHeight="1">
      <c r="A30" s="195" t="s">
        <v>308</v>
      </c>
      <c r="B30" s="128">
        <v>10</v>
      </c>
      <c r="C30" s="129" t="s">
        <v>309</v>
      </c>
      <c r="D30" s="130"/>
      <c r="E30" s="130">
        <v>5</v>
      </c>
      <c r="F30" s="126" t="s">
        <v>490</v>
      </c>
      <c r="H30" s="27"/>
      <c r="I30" s="27"/>
    </row>
    <row r="31" spans="1:9" ht="69.75" customHeight="1">
      <c r="A31" s="196" t="s">
        <v>308</v>
      </c>
      <c r="B31" s="132">
        <v>10</v>
      </c>
      <c r="C31" s="225" t="s">
        <v>310</v>
      </c>
      <c r="D31" s="133"/>
      <c r="E31" s="133">
        <v>5</v>
      </c>
      <c r="F31" s="133" t="s">
        <v>490</v>
      </c>
      <c r="H31" s="27"/>
      <c r="I31" s="27"/>
    </row>
    <row r="32" spans="1:9" ht="48.75" customHeight="1">
      <c r="A32" s="203" t="s">
        <v>142</v>
      </c>
      <c r="B32" s="124">
        <v>10</v>
      </c>
      <c r="C32" s="204" t="s">
        <v>146</v>
      </c>
      <c r="D32" s="199">
        <v>379892.04</v>
      </c>
      <c r="E32" s="126">
        <v>82686.96</v>
      </c>
      <c r="F32" s="126">
        <v>297205.08</v>
      </c>
      <c r="H32" s="27"/>
      <c r="I32" s="27"/>
    </row>
    <row r="33" spans="1:9" ht="48.75" customHeight="1">
      <c r="A33" s="203" t="s">
        <v>409</v>
      </c>
      <c r="B33" s="124">
        <v>10</v>
      </c>
      <c r="C33" s="204" t="s">
        <v>408</v>
      </c>
      <c r="D33" s="199">
        <v>379892.04</v>
      </c>
      <c r="E33" s="199">
        <v>82686.96</v>
      </c>
      <c r="F33" s="126">
        <v>297205.08</v>
      </c>
      <c r="H33" s="27"/>
      <c r="I33" s="27"/>
    </row>
    <row r="34" spans="1:9" ht="105.75" customHeight="1">
      <c r="A34" s="203" t="s">
        <v>407</v>
      </c>
      <c r="B34" s="124">
        <v>10</v>
      </c>
      <c r="C34" s="204" t="s">
        <v>406</v>
      </c>
      <c r="D34" s="199">
        <v>174079.8</v>
      </c>
      <c r="E34" s="199">
        <v>37525.02</v>
      </c>
      <c r="F34" s="126">
        <f aca="true" t="shared" si="1" ref="F34:F88">D34-E34</f>
        <v>136554.78</v>
      </c>
      <c r="H34" s="27"/>
      <c r="I34" s="27"/>
    </row>
    <row r="35" spans="1:9" ht="153.75" customHeight="1">
      <c r="A35" s="208" t="s">
        <v>404</v>
      </c>
      <c r="B35" s="132">
        <v>10</v>
      </c>
      <c r="C35" s="209" t="s">
        <v>405</v>
      </c>
      <c r="D35" s="205">
        <v>174079.8</v>
      </c>
      <c r="E35" s="133">
        <v>37525.02</v>
      </c>
      <c r="F35" s="133">
        <f t="shared" si="1"/>
        <v>136554.78</v>
      </c>
      <c r="H35" s="27"/>
      <c r="I35" s="27"/>
    </row>
    <row r="36" spans="1:9" ht="149.25" customHeight="1">
      <c r="A36" s="203" t="s">
        <v>143</v>
      </c>
      <c r="B36" s="124">
        <v>10</v>
      </c>
      <c r="C36" s="204" t="s">
        <v>403</v>
      </c>
      <c r="D36" s="199">
        <v>896.66</v>
      </c>
      <c r="E36" s="199">
        <v>244.61</v>
      </c>
      <c r="F36" s="126">
        <f t="shared" si="1"/>
        <v>652.05</v>
      </c>
      <c r="H36" s="27"/>
      <c r="I36" s="27"/>
    </row>
    <row r="37" spans="1:9" ht="212.25" customHeight="1">
      <c r="A37" s="208" t="s">
        <v>401</v>
      </c>
      <c r="B37" s="132">
        <v>10</v>
      </c>
      <c r="C37" s="209" t="s">
        <v>402</v>
      </c>
      <c r="D37" s="205">
        <v>896.66</v>
      </c>
      <c r="E37" s="133">
        <v>244.61</v>
      </c>
      <c r="F37" s="133">
        <f t="shared" si="1"/>
        <v>652.05</v>
      </c>
      <c r="H37" s="27"/>
      <c r="I37" s="27"/>
    </row>
    <row r="38" spans="1:9" ht="99.75" customHeight="1">
      <c r="A38" s="203" t="s">
        <v>144</v>
      </c>
      <c r="B38" s="137">
        <v>10</v>
      </c>
      <c r="C38" s="204" t="s">
        <v>148</v>
      </c>
      <c r="D38" s="199">
        <v>227380.93</v>
      </c>
      <c r="E38" s="126">
        <v>53668.36</v>
      </c>
      <c r="F38" s="126">
        <f t="shared" si="1"/>
        <v>173712.57</v>
      </c>
      <c r="H38" s="27"/>
      <c r="I38" s="27"/>
    </row>
    <row r="39" spans="1:9" ht="155.25" customHeight="1">
      <c r="A39" s="208" t="s">
        <v>398</v>
      </c>
      <c r="B39" s="192">
        <v>10</v>
      </c>
      <c r="C39" s="209" t="s">
        <v>400</v>
      </c>
      <c r="D39" s="205">
        <v>227380.93</v>
      </c>
      <c r="E39" s="133">
        <v>53668.36</v>
      </c>
      <c r="F39" s="133">
        <f t="shared" si="1"/>
        <v>173712.57</v>
      </c>
      <c r="H39" s="27"/>
      <c r="I39" s="27"/>
    </row>
    <row r="40" spans="1:9" ht="105" customHeight="1">
      <c r="A40" s="203" t="s">
        <v>145</v>
      </c>
      <c r="B40" s="124">
        <v>10</v>
      </c>
      <c r="C40" s="204" t="s">
        <v>147</v>
      </c>
      <c r="D40" s="199">
        <v>-22465.35</v>
      </c>
      <c r="E40" s="199">
        <v>-7751.03</v>
      </c>
      <c r="F40" s="126" t="s">
        <v>490</v>
      </c>
      <c r="H40" s="27"/>
      <c r="I40" s="27"/>
    </row>
    <row r="41" spans="1:9" ht="156" customHeight="1">
      <c r="A41" s="208" t="s">
        <v>399</v>
      </c>
      <c r="B41" s="132">
        <v>10</v>
      </c>
      <c r="C41" s="204" t="s">
        <v>397</v>
      </c>
      <c r="D41" s="205">
        <v>-22465.35</v>
      </c>
      <c r="E41" s="133">
        <v>-7751.03</v>
      </c>
      <c r="F41" s="133" t="s">
        <v>490</v>
      </c>
      <c r="H41" s="27"/>
      <c r="I41" s="27"/>
    </row>
    <row r="42" spans="1:9" ht="35.25" customHeight="1" hidden="1">
      <c r="A42" s="198" t="s">
        <v>163</v>
      </c>
      <c r="B42" s="124">
        <v>10</v>
      </c>
      <c r="C42" s="125" t="s">
        <v>168</v>
      </c>
      <c r="D42" s="126">
        <f>D43</f>
        <v>27459.62</v>
      </c>
      <c r="E42" s="126">
        <f>E44</f>
        <v>23162.94</v>
      </c>
      <c r="F42" s="126">
        <f t="shared" si="1"/>
        <v>4296.68</v>
      </c>
      <c r="H42" s="27"/>
      <c r="I42" s="27"/>
    </row>
    <row r="43" spans="1:9" ht="21.75" customHeight="1" hidden="1">
      <c r="A43" s="198" t="s">
        <v>164</v>
      </c>
      <c r="B43" s="124">
        <v>10</v>
      </c>
      <c r="C43" s="125" t="s">
        <v>169</v>
      </c>
      <c r="D43" s="126">
        <f>D44</f>
        <v>27459.62</v>
      </c>
      <c r="E43" s="126">
        <f>E45</f>
        <v>23162.94</v>
      </c>
      <c r="F43" s="126">
        <f t="shared" si="1"/>
        <v>4296.68</v>
      </c>
      <c r="H43" s="27"/>
      <c r="I43" s="27"/>
    </row>
    <row r="44" spans="1:9" ht="21" customHeight="1" hidden="1">
      <c r="A44" s="198" t="s">
        <v>164</v>
      </c>
      <c r="B44" s="124">
        <v>10</v>
      </c>
      <c r="C44" s="125" t="s">
        <v>165</v>
      </c>
      <c r="D44" s="126">
        <f>D45+D46</f>
        <v>27459.62</v>
      </c>
      <c r="E44" s="126">
        <f>E45</f>
        <v>23162.94</v>
      </c>
      <c r="F44" s="126">
        <f t="shared" si="1"/>
        <v>4296.68</v>
      </c>
      <c r="H44" s="27"/>
      <c r="I44" s="27"/>
    </row>
    <row r="45" spans="1:9" ht="0.75" customHeight="1">
      <c r="A45" s="215" t="s">
        <v>167</v>
      </c>
      <c r="B45" s="132">
        <v>10</v>
      </c>
      <c r="C45" s="134" t="s">
        <v>166</v>
      </c>
      <c r="D45" s="205">
        <v>26959.62</v>
      </c>
      <c r="E45" s="133">
        <v>23162.94</v>
      </c>
      <c r="F45" s="133">
        <f t="shared" si="1"/>
        <v>3796.6800000000003</v>
      </c>
      <c r="H45" s="27"/>
      <c r="I45" s="27"/>
    </row>
    <row r="46" spans="1:9" ht="51" customHeight="1" hidden="1">
      <c r="A46" s="215" t="s">
        <v>298</v>
      </c>
      <c r="B46" s="132">
        <v>10</v>
      </c>
      <c r="C46" s="134" t="s">
        <v>297</v>
      </c>
      <c r="D46" s="205">
        <v>500</v>
      </c>
      <c r="E46" s="133"/>
      <c r="F46" s="133">
        <f t="shared" si="1"/>
        <v>500</v>
      </c>
      <c r="H46" s="27"/>
      <c r="I46" s="27"/>
    </row>
    <row r="47" spans="1:9" ht="34.5" customHeight="1">
      <c r="A47" s="215" t="s">
        <v>435</v>
      </c>
      <c r="B47" s="132">
        <v>10</v>
      </c>
      <c r="C47" s="134" t="s">
        <v>434</v>
      </c>
      <c r="D47" s="205">
        <v>4600</v>
      </c>
      <c r="E47" s="133">
        <v>828</v>
      </c>
      <c r="F47" s="133">
        <v>4600</v>
      </c>
      <c r="H47" s="27"/>
      <c r="I47" s="27"/>
    </row>
    <row r="48" spans="1:9" ht="43.5" customHeight="1">
      <c r="A48" s="283" t="s">
        <v>436</v>
      </c>
      <c r="B48" s="284">
        <v>10</v>
      </c>
      <c r="C48" s="285" t="s">
        <v>437</v>
      </c>
      <c r="D48" s="286">
        <v>1000</v>
      </c>
      <c r="E48" s="287">
        <v>0</v>
      </c>
      <c r="F48" s="287">
        <v>1000</v>
      </c>
      <c r="H48" s="27"/>
      <c r="I48" s="27"/>
    </row>
    <row r="49" spans="1:9" ht="49.5" customHeight="1">
      <c r="A49" s="283" t="s">
        <v>438</v>
      </c>
      <c r="B49" s="284">
        <v>10</v>
      </c>
      <c r="C49" s="285" t="s">
        <v>439</v>
      </c>
      <c r="D49" s="286">
        <v>531.72</v>
      </c>
      <c r="E49" s="287">
        <v>0</v>
      </c>
      <c r="F49" s="287">
        <v>531.72</v>
      </c>
      <c r="H49" s="27"/>
      <c r="I49" s="27"/>
    </row>
    <row r="50" spans="1:9" ht="44.25" customHeight="1">
      <c r="A50" s="283" t="s">
        <v>438</v>
      </c>
      <c r="B50" s="284">
        <v>10</v>
      </c>
      <c r="C50" s="285" t="s">
        <v>440</v>
      </c>
      <c r="D50" s="286">
        <v>531.72</v>
      </c>
      <c r="E50" s="287">
        <v>0</v>
      </c>
      <c r="F50" s="287">
        <v>531.72</v>
      </c>
      <c r="H50" s="27"/>
      <c r="I50" s="27"/>
    </row>
    <row r="51" spans="1:9" ht="60" customHeight="1">
      <c r="A51" s="283" t="s">
        <v>453</v>
      </c>
      <c r="B51" s="284">
        <v>10</v>
      </c>
      <c r="C51" s="285" t="s">
        <v>451</v>
      </c>
      <c r="D51" s="286">
        <v>468.28</v>
      </c>
      <c r="E51" s="287">
        <v>0</v>
      </c>
      <c r="F51" s="287">
        <v>468.28</v>
      </c>
      <c r="H51" s="27"/>
      <c r="I51" s="27"/>
    </row>
    <row r="52" spans="1:9" ht="106.5" customHeight="1">
      <c r="A52" s="283" t="s">
        <v>452</v>
      </c>
      <c r="B52" s="284"/>
      <c r="C52" s="285" t="s">
        <v>450</v>
      </c>
      <c r="D52" s="286">
        <v>468.28</v>
      </c>
      <c r="E52" s="287">
        <v>0</v>
      </c>
      <c r="F52" s="287">
        <v>468.28</v>
      </c>
      <c r="H52" s="27"/>
      <c r="I52" s="27"/>
    </row>
    <row r="53" spans="1:9" ht="28.5" customHeight="1">
      <c r="A53" s="283" t="s">
        <v>164</v>
      </c>
      <c r="B53" s="284">
        <v>10</v>
      </c>
      <c r="C53" s="285" t="s">
        <v>169</v>
      </c>
      <c r="D53" s="286">
        <v>3600</v>
      </c>
      <c r="E53" s="287">
        <v>828</v>
      </c>
      <c r="F53" s="287">
        <v>3600</v>
      </c>
      <c r="H53" s="27"/>
      <c r="I53" s="27"/>
    </row>
    <row r="54" spans="1:9" ht="44.25" customHeight="1">
      <c r="A54" s="283" t="s">
        <v>164</v>
      </c>
      <c r="B54" s="284">
        <v>10</v>
      </c>
      <c r="C54" s="285" t="s">
        <v>166</v>
      </c>
      <c r="D54" s="286">
        <v>3600</v>
      </c>
      <c r="E54" s="287">
        <v>828</v>
      </c>
      <c r="F54" s="287">
        <v>3600</v>
      </c>
      <c r="H54" s="27"/>
      <c r="I54" s="27"/>
    </row>
    <row r="55" spans="1:9" ht="21.75" customHeight="1">
      <c r="A55" s="198" t="s">
        <v>40</v>
      </c>
      <c r="B55" s="124">
        <v>10</v>
      </c>
      <c r="C55" s="125" t="s">
        <v>41</v>
      </c>
      <c r="D55" s="199">
        <v>2468000</v>
      </c>
      <c r="E55" s="126">
        <f>E58+E62+E65</f>
        <v>379347.56</v>
      </c>
      <c r="F55" s="126">
        <f t="shared" si="1"/>
        <v>2088652.44</v>
      </c>
      <c r="H55" s="27"/>
      <c r="I55" s="27"/>
    </row>
    <row r="56" spans="1:9" ht="18" customHeight="1">
      <c r="A56" s="198" t="s">
        <v>42</v>
      </c>
      <c r="B56" s="124">
        <v>10</v>
      </c>
      <c r="C56" s="125" t="s">
        <v>43</v>
      </c>
      <c r="D56" s="199">
        <f>D58</f>
        <v>209000</v>
      </c>
      <c r="E56" s="126">
        <f>E58</f>
        <v>3073.06</v>
      </c>
      <c r="F56" s="126">
        <f t="shared" si="1"/>
        <v>205926.94</v>
      </c>
      <c r="H56" s="27"/>
      <c r="I56" s="27"/>
    </row>
    <row r="57" spans="1:9" ht="60">
      <c r="A57" s="198" t="s">
        <v>172</v>
      </c>
      <c r="B57" s="124">
        <v>10</v>
      </c>
      <c r="C57" s="125" t="s">
        <v>44</v>
      </c>
      <c r="D57" s="199">
        <f>D58</f>
        <v>209000</v>
      </c>
      <c r="E57" s="126">
        <f>E58</f>
        <v>3073.06</v>
      </c>
      <c r="F57" s="126">
        <f t="shared" si="1"/>
        <v>205926.94</v>
      </c>
      <c r="H57" s="27"/>
      <c r="I57" s="27"/>
    </row>
    <row r="58" spans="1:9" ht="60">
      <c r="A58" s="213" t="s">
        <v>172</v>
      </c>
      <c r="B58" s="132">
        <v>10</v>
      </c>
      <c r="C58" s="134" t="s">
        <v>45</v>
      </c>
      <c r="D58" s="205">
        <v>209000</v>
      </c>
      <c r="E58" s="133">
        <v>3073.06</v>
      </c>
      <c r="F58" s="133">
        <f t="shared" si="1"/>
        <v>205926.94</v>
      </c>
      <c r="H58" s="27"/>
      <c r="I58" s="27"/>
    </row>
    <row r="59" spans="1:9" ht="15">
      <c r="A59" s="217" t="s">
        <v>46</v>
      </c>
      <c r="B59" s="206">
        <v>10</v>
      </c>
      <c r="C59" s="207" t="s">
        <v>47</v>
      </c>
      <c r="D59" s="126">
        <v>2259000</v>
      </c>
      <c r="E59" s="126">
        <f>E62+E65</f>
        <v>376274.5</v>
      </c>
      <c r="F59" s="126">
        <f t="shared" si="1"/>
        <v>1882725.5</v>
      </c>
      <c r="H59" s="27"/>
      <c r="I59" s="27"/>
    </row>
    <row r="60" spans="1:9" ht="18.75" customHeight="1">
      <c r="A60" s="218" t="s">
        <v>157</v>
      </c>
      <c r="B60" s="216">
        <v>10</v>
      </c>
      <c r="C60" s="125" t="s">
        <v>149</v>
      </c>
      <c r="D60" s="126">
        <f>D62</f>
        <v>763000</v>
      </c>
      <c r="E60" s="126">
        <f>E62</f>
        <v>326468</v>
      </c>
      <c r="F60" s="126">
        <f t="shared" si="1"/>
        <v>436532</v>
      </c>
      <c r="H60" s="27"/>
      <c r="I60" s="27"/>
    </row>
    <row r="61" spans="1:9" ht="45">
      <c r="A61" s="219" t="s">
        <v>158</v>
      </c>
      <c r="B61" s="216">
        <v>10</v>
      </c>
      <c r="C61" s="125" t="s">
        <v>150</v>
      </c>
      <c r="D61" s="126">
        <f>D62</f>
        <v>763000</v>
      </c>
      <c r="E61" s="126">
        <f>E62</f>
        <v>326468</v>
      </c>
      <c r="F61" s="126">
        <f t="shared" si="1"/>
        <v>436532</v>
      </c>
      <c r="H61" s="27"/>
      <c r="I61" s="27"/>
    </row>
    <row r="62" spans="1:9" ht="45">
      <c r="A62" s="215" t="s">
        <v>158</v>
      </c>
      <c r="B62" s="214">
        <v>10</v>
      </c>
      <c r="C62" s="134" t="s">
        <v>151</v>
      </c>
      <c r="D62" s="133">
        <v>763000</v>
      </c>
      <c r="E62" s="133">
        <v>326468</v>
      </c>
      <c r="F62" s="133">
        <f t="shared" si="1"/>
        <v>436532</v>
      </c>
      <c r="H62" s="27"/>
      <c r="I62" s="27"/>
    </row>
    <row r="63" spans="1:9" ht="15">
      <c r="A63" s="218" t="s">
        <v>159</v>
      </c>
      <c r="B63" s="216">
        <v>10</v>
      </c>
      <c r="C63" s="125" t="s">
        <v>152</v>
      </c>
      <c r="D63" s="126">
        <f>D65</f>
        <v>1496000</v>
      </c>
      <c r="E63" s="126">
        <f>E65</f>
        <v>49806.5</v>
      </c>
      <c r="F63" s="126">
        <f t="shared" si="1"/>
        <v>1446193.5</v>
      </c>
      <c r="H63" s="27"/>
      <c r="I63" s="27"/>
    </row>
    <row r="64" spans="1:9" ht="60">
      <c r="A64" s="220" t="s">
        <v>160</v>
      </c>
      <c r="B64" s="216">
        <v>10</v>
      </c>
      <c r="C64" s="125" t="s">
        <v>153</v>
      </c>
      <c r="D64" s="126">
        <f>D65</f>
        <v>1496000</v>
      </c>
      <c r="E64" s="126">
        <f>E65</f>
        <v>49806.5</v>
      </c>
      <c r="F64" s="126">
        <f t="shared" si="1"/>
        <v>1446193.5</v>
      </c>
      <c r="H64" s="27"/>
      <c r="I64" s="27"/>
    </row>
    <row r="65" spans="1:9" ht="71.25" customHeight="1">
      <c r="A65" s="221" t="s">
        <v>160</v>
      </c>
      <c r="B65" s="214">
        <v>10</v>
      </c>
      <c r="C65" s="134" t="s">
        <v>154</v>
      </c>
      <c r="D65" s="133">
        <v>1496000</v>
      </c>
      <c r="E65" s="133">
        <v>49806.5</v>
      </c>
      <c r="F65" s="133">
        <f t="shared" si="1"/>
        <v>1446193.5</v>
      </c>
      <c r="H65" s="27"/>
      <c r="I65" s="27"/>
    </row>
    <row r="66" spans="1:9" ht="1.5" customHeight="1" hidden="1">
      <c r="A66" s="193" t="s">
        <v>48</v>
      </c>
      <c r="B66" s="124">
        <v>10</v>
      </c>
      <c r="C66" s="125" t="s">
        <v>49</v>
      </c>
      <c r="D66" s="126">
        <v>0</v>
      </c>
      <c r="E66" s="126">
        <f>E69</f>
        <v>0</v>
      </c>
      <c r="F66" s="126">
        <f t="shared" si="1"/>
        <v>0</v>
      </c>
      <c r="H66" s="27"/>
      <c r="I66" s="27"/>
    </row>
    <row r="67" spans="1:9" ht="60" hidden="1">
      <c r="A67" s="194" t="s">
        <v>50</v>
      </c>
      <c r="B67" s="124">
        <v>10</v>
      </c>
      <c r="C67" s="125" t="s">
        <v>51</v>
      </c>
      <c r="D67" s="126">
        <v>0</v>
      </c>
      <c r="E67" s="126">
        <f>E69</f>
        <v>0</v>
      </c>
      <c r="F67" s="126">
        <f t="shared" si="1"/>
        <v>0</v>
      </c>
      <c r="H67" s="27"/>
      <c r="I67" s="27"/>
    </row>
    <row r="68" spans="1:9" ht="105" hidden="1">
      <c r="A68" s="194" t="s">
        <v>52</v>
      </c>
      <c r="B68" s="124">
        <v>10</v>
      </c>
      <c r="C68" s="125" t="s">
        <v>53</v>
      </c>
      <c r="D68" s="126">
        <v>0</v>
      </c>
      <c r="E68" s="126">
        <f>E69</f>
        <v>0</v>
      </c>
      <c r="F68" s="126">
        <f t="shared" si="1"/>
        <v>0</v>
      </c>
      <c r="H68" s="27"/>
      <c r="I68" s="27"/>
    </row>
    <row r="69" spans="1:9" ht="105" hidden="1">
      <c r="A69" s="196" t="s">
        <v>52</v>
      </c>
      <c r="B69" s="132">
        <v>10</v>
      </c>
      <c r="C69" s="134" t="s">
        <v>54</v>
      </c>
      <c r="D69" s="133">
        <v>0</v>
      </c>
      <c r="E69" s="133">
        <v>0</v>
      </c>
      <c r="F69" s="126">
        <f t="shared" si="1"/>
        <v>0</v>
      </c>
      <c r="H69" s="27"/>
      <c r="I69" s="27"/>
    </row>
    <row r="70" spans="1:9" ht="1.5" customHeight="1" hidden="1">
      <c r="A70" s="194" t="s">
        <v>48</v>
      </c>
      <c r="B70" s="124">
        <v>10</v>
      </c>
      <c r="C70" s="125" t="s">
        <v>49</v>
      </c>
      <c r="D70" s="126">
        <f>D73</f>
        <v>0</v>
      </c>
      <c r="E70" s="126">
        <f>E73</f>
        <v>0</v>
      </c>
      <c r="F70" s="126">
        <f t="shared" si="1"/>
        <v>0</v>
      </c>
      <c r="H70" s="27"/>
      <c r="I70" s="27"/>
    </row>
    <row r="71" spans="1:9" ht="60" hidden="1">
      <c r="A71" s="194" t="s">
        <v>50</v>
      </c>
      <c r="B71" s="124">
        <v>10</v>
      </c>
      <c r="C71" s="125" t="s">
        <v>51</v>
      </c>
      <c r="D71" s="126">
        <f>D73</f>
        <v>0</v>
      </c>
      <c r="E71" s="126">
        <f>E73</f>
        <v>0</v>
      </c>
      <c r="F71" s="126">
        <f t="shared" si="1"/>
        <v>0</v>
      </c>
      <c r="H71" s="27"/>
      <c r="I71" s="27"/>
    </row>
    <row r="72" spans="1:9" ht="105" hidden="1">
      <c r="A72" s="194" t="s">
        <v>52</v>
      </c>
      <c r="B72" s="124">
        <v>10</v>
      </c>
      <c r="C72" s="125" t="s">
        <v>53</v>
      </c>
      <c r="D72" s="126">
        <f>D73</f>
        <v>0</v>
      </c>
      <c r="E72" s="126">
        <f>E73</f>
        <v>0</v>
      </c>
      <c r="F72" s="126">
        <f t="shared" si="1"/>
        <v>0</v>
      </c>
      <c r="H72" s="27"/>
      <c r="I72" s="27"/>
    </row>
    <row r="73" spans="1:9" ht="105" hidden="1">
      <c r="A73" s="196" t="s">
        <v>52</v>
      </c>
      <c r="B73" s="132">
        <v>10</v>
      </c>
      <c r="C73" s="134" t="s">
        <v>54</v>
      </c>
      <c r="D73" s="133">
        <v>0</v>
      </c>
      <c r="E73" s="133">
        <v>0</v>
      </c>
      <c r="F73" s="133">
        <f t="shared" si="1"/>
        <v>0</v>
      </c>
      <c r="H73" s="27"/>
      <c r="I73" s="27"/>
    </row>
    <row r="74" spans="1:9" ht="39.75" customHeight="1" hidden="1">
      <c r="A74" s="188" t="s">
        <v>98</v>
      </c>
      <c r="B74" s="124">
        <v>10</v>
      </c>
      <c r="C74" s="125" t="s">
        <v>99</v>
      </c>
      <c r="D74" s="126">
        <v>0</v>
      </c>
      <c r="E74" s="126">
        <f>E78</f>
        <v>181.93</v>
      </c>
      <c r="F74" s="126">
        <f t="shared" si="1"/>
        <v>-181.93</v>
      </c>
      <c r="H74" s="27"/>
      <c r="I74" s="27"/>
    </row>
    <row r="75" spans="1:9" ht="75" hidden="1">
      <c r="A75" s="188" t="s">
        <v>100</v>
      </c>
      <c r="B75" s="124">
        <v>10</v>
      </c>
      <c r="C75" s="125" t="s">
        <v>105</v>
      </c>
      <c r="D75" s="126">
        <v>0</v>
      </c>
      <c r="E75" s="126">
        <f>E78</f>
        <v>181.93</v>
      </c>
      <c r="F75" s="126">
        <f t="shared" si="1"/>
        <v>-181.93</v>
      </c>
      <c r="H75" s="27"/>
      <c r="I75" s="27"/>
    </row>
    <row r="76" spans="1:9" ht="46.5" customHeight="1" hidden="1">
      <c r="A76" s="188" t="s">
        <v>101</v>
      </c>
      <c r="B76" s="124">
        <v>10</v>
      </c>
      <c r="C76" s="125" t="s">
        <v>104</v>
      </c>
      <c r="D76" s="126">
        <v>0</v>
      </c>
      <c r="E76" s="126">
        <f>E78</f>
        <v>181.93</v>
      </c>
      <c r="F76" s="126">
        <f t="shared" si="1"/>
        <v>-181.93</v>
      </c>
      <c r="H76" s="27"/>
      <c r="I76" s="27"/>
    </row>
    <row r="77" spans="1:9" ht="60" customHeight="1" hidden="1">
      <c r="A77" s="188" t="s">
        <v>96</v>
      </c>
      <c r="B77" s="124">
        <v>10</v>
      </c>
      <c r="C77" s="125" t="s">
        <v>103</v>
      </c>
      <c r="D77" s="126">
        <v>0</v>
      </c>
      <c r="E77" s="126">
        <f>E78</f>
        <v>181.93</v>
      </c>
      <c r="F77" s="126">
        <f t="shared" si="1"/>
        <v>-181.93</v>
      </c>
      <c r="H77" s="27"/>
      <c r="I77" s="27"/>
    </row>
    <row r="78" spans="1:9" ht="60" hidden="1">
      <c r="A78" s="138" t="s">
        <v>96</v>
      </c>
      <c r="B78" s="132">
        <v>10</v>
      </c>
      <c r="C78" s="134" t="s">
        <v>97</v>
      </c>
      <c r="D78" s="133">
        <v>0</v>
      </c>
      <c r="E78" s="133">
        <v>181.93</v>
      </c>
      <c r="F78" s="126">
        <f t="shared" si="1"/>
        <v>-181.93</v>
      </c>
      <c r="H78" s="27"/>
      <c r="I78" s="27"/>
    </row>
    <row r="79" spans="1:9" ht="0.75" customHeight="1" hidden="1">
      <c r="A79" s="256" t="s">
        <v>174</v>
      </c>
      <c r="B79" s="257">
        <v>10</v>
      </c>
      <c r="C79" s="184" t="s">
        <v>175</v>
      </c>
      <c r="D79" s="255">
        <f>D88</f>
        <v>91407.65</v>
      </c>
      <c r="E79" s="255">
        <f>E88</f>
        <v>0</v>
      </c>
      <c r="F79" s="255">
        <f t="shared" si="1"/>
        <v>91407.65</v>
      </c>
      <c r="H79" s="27"/>
      <c r="I79" s="27"/>
    </row>
    <row r="80" spans="1:9" ht="0.75" customHeight="1" hidden="1">
      <c r="A80" s="278"/>
      <c r="B80" s="279"/>
      <c r="C80" s="184"/>
      <c r="D80" s="255"/>
      <c r="E80" s="255"/>
      <c r="F80" s="255"/>
      <c r="H80" s="27"/>
      <c r="I80" s="27"/>
    </row>
    <row r="81" spans="1:9" ht="0.75" customHeight="1">
      <c r="A81" s="278"/>
      <c r="B81" s="279"/>
      <c r="C81" s="184"/>
      <c r="D81" s="255"/>
      <c r="E81" s="255"/>
      <c r="F81" s="255"/>
      <c r="H81" s="27"/>
      <c r="I81" s="27"/>
    </row>
    <row r="82" spans="1:9" ht="35.25" customHeight="1">
      <c r="A82" s="254" t="s">
        <v>301</v>
      </c>
      <c r="B82" s="259">
        <v>10</v>
      </c>
      <c r="C82" s="184" t="s">
        <v>445</v>
      </c>
      <c r="D82" s="126">
        <v>2166.67</v>
      </c>
      <c r="E82" s="126">
        <v>0</v>
      </c>
      <c r="F82" s="126">
        <v>2166.67</v>
      </c>
      <c r="H82" s="27"/>
      <c r="I82" s="27"/>
    </row>
    <row r="83" spans="1:9" ht="68.25" customHeight="1">
      <c r="A83" s="278" t="s">
        <v>448</v>
      </c>
      <c r="B83" s="259">
        <v>10</v>
      </c>
      <c r="C83" s="184" t="s">
        <v>446</v>
      </c>
      <c r="D83" s="255">
        <v>2166.67</v>
      </c>
      <c r="E83" s="255">
        <v>0</v>
      </c>
      <c r="F83" s="255">
        <v>2166.67</v>
      </c>
      <c r="H83" s="27"/>
      <c r="I83" s="27"/>
    </row>
    <row r="84" spans="1:9" ht="75.75" customHeight="1">
      <c r="A84" s="258" t="s">
        <v>447</v>
      </c>
      <c r="B84" s="259">
        <v>10</v>
      </c>
      <c r="C84" s="184" t="s">
        <v>449</v>
      </c>
      <c r="D84" s="255">
        <v>2166.67</v>
      </c>
      <c r="E84" s="255">
        <v>0</v>
      </c>
      <c r="F84" s="255">
        <v>2166.67</v>
      </c>
      <c r="H84" s="27"/>
      <c r="I84" s="27"/>
    </row>
    <row r="85" spans="1:9" ht="119.25" customHeight="1">
      <c r="A85" s="258" t="s">
        <v>176</v>
      </c>
      <c r="B85" s="259">
        <v>10</v>
      </c>
      <c r="C85" s="260" t="s">
        <v>177</v>
      </c>
      <c r="D85" s="126">
        <v>91407.65</v>
      </c>
      <c r="E85" s="126">
        <v>0</v>
      </c>
      <c r="F85" s="126">
        <f t="shared" si="1"/>
        <v>91407.65</v>
      </c>
      <c r="H85" s="27"/>
      <c r="I85" s="27"/>
    </row>
    <row r="86" spans="1:9" ht="121.5" customHeight="1">
      <c r="A86" s="258" t="s">
        <v>179</v>
      </c>
      <c r="B86" s="259">
        <v>10</v>
      </c>
      <c r="C86" s="260" t="s">
        <v>178</v>
      </c>
      <c r="D86" s="126">
        <f>D88</f>
        <v>91407.65</v>
      </c>
      <c r="E86" s="126">
        <v>0</v>
      </c>
      <c r="F86" s="126">
        <f t="shared" si="1"/>
        <v>91407.65</v>
      </c>
      <c r="H86" s="27"/>
      <c r="I86" s="27"/>
    </row>
    <row r="87" spans="1:9" ht="105.75" customHeight="1">
      <c r="A87" s="258" t="s">
        <v>181</v>
      </c>
      <c r="B87" s="259">
        <v>10</v>
      </c>
      <c r="C87" s="260" t="s">
        <v>180</v>
      </c>
      <c r="D87" s="126">
        <v>91407.65</v>
      </c>
      <c r="E87" s="126">
        <v>0</v>
      </c>
      <c r="F87" s="126">
        <f t="shared" si="1"/>
        <v>91407.65</v>
      </c>
      <c r="H87" s="27"/>
      <c r="I87" s="27"/>
    </row>
    <row r="88" spans="1:9" ht="102" customHeight="1">
      <c r="A88" s="261" t="s">
        <v>181</v>
      </c>
      <c r="B88" s="262">
        <v>10</v>
      </c>
      <c r="C88" s="263" t="s">
        <v>331</v>
      </c>
      <c r="D88" s="133">
        <v>91407.65</v>
      </c>
      <c r="E88" s="133">
        <v>0</v>
      </c>
      <c r="F88" s="133">
        <f t="shared" si="1"/>
        <v>91407.65</v>
      </c>
      <c r="H88" s="27"/>
      <c r="I88" s="27"/>
    </row>
    <row r="89" spans="1:9" ht="26.25" customHeight="1" hidden="1">
      <c r="A89" s="254" t="s">
        <v>301</v>
      </c>
      <c r="B89" s="124">
        <v>10</v>
      </c>
      <c r="C89" s="204" t="s">
        <v>303</v>
      </c>
      <c r="D89" s="199">
        <f>D90</f>
        <v>0</v>
      </c>
      <c r="E89" s="199">
        <f>E90</f>
        <v>0</v>
      </c>
      <c r="F89" s="199">
        <f>F90</f>
        <v>0</v>
      </c>
      <c r="H89" s="27"/>
      <c r="I89" s="27"/>
    </row>
    <row r="90" spans="1:9" ht="84" customHeight="1" hidden="1">
      <c r="A90" s="219" t="s">
        <v>305</v>
      </c>
      <c r="B90" s="124">
        <v>10</v>
      </c>
      <c r="C90" s="204" t="s">
        <v>306</v>
      </c>
      <c r="D90" s="199">
        <f>D92</f>
        <v>0</v>
      </c>
      <c r="E90" s="199">
        <f>E92</f>
        <v>0</v>
      </c>
      <c r="F90" s="199">
        <f>F92</f>
        <v>0</v>
      </c>
      <c r="H90" s="27"/>
      <c r="I90" s="27"/>
    </row>
    <row r="91" spans="1:9" ht="103.5" customHeight="1" hidden="1">
      <c r="A91" s="219" t="s">
        <v>304</v>
      </c>
      <c r="B91" s="124">
        <v>10</v>
      </c>
      <c r="C91" s="204" t="s">
        <v>307</v>
      </c>
      <c r="D91" s="199">
        <f>D92</f>
        <v>0</v>
      </c>
      <c r="E91" s="199">
        <f>E92</f>
        <v>0</v>
      </c>
      <c r="F91" s="199">
        <f>F92</f>
        <v>0</v>
      </c>
      <c r="H91" s="27"/>
      <c r="I91" s="27"/>
    </row>
    <row r="92" spans="1:9" ht="103.5" customHeight="1" hidden="1">
      <c r="A92" s="253" t="s">
        <v>304</v>
      </c>
      <c r="B92" s="132">
        <v>10</v>
      </c>
      <c r="C92" s="209" t="s">
        <v>302</v>
      </c>
      <c r="D92" s="205">
        <v>0</v>
      </c>
      <c r="E92" s="133"/>
      <c r="F92" s="133">
        <f>D92-E92</f>
        <v>0</v>
      </c>
      <c r="H92" s="27"/>
      <c r="I92" s="27"/>
    </row>
    <row r="93" spans="1:9" ht="21.75" customHeight="1">
      <c r="A93" s="139" t="s">
        <v>55</v>
      </c>
      <c r="B93" s="128">
        <v>10</v>
      </c>
      <c r="C93" s="129" t="s">
        <v>56</v>
      </c>
      <c r="D93" s="130">
        <v>20358519.493</v>
      </c>
      <c r="E93" s="130">
        <v>15255.2</v>
      </c>
      <c r="F93" s="126">
        <f>D93-E93</f>
        <v>20343264.293</v>
      </c>
      <c r="H93" s="27"/>
      <c r="I93" s="27"/>
    </row>
    <row r="94" spans="1:9" ht="48.75" customHeight="1">
      <c r="A94" s="139" t="s">
        <v>57</v>
      </c>
      <c r="B94" s="128">
        <v>10</v>
      </c>
      <c r="C94" s="129" t="s">
        <v>58</v>
      </c>
      <c r="D94" s="130">
        <v>20358519.49</v>
      </c>
      <c r="E94" s="130">
        <v>15255.2</v>
      </c>
      <c r="F94" s="126">
        <f>D94-E94</f>
        <v>20343264.29</v>
      </c>
      <c r="H94" s="27"/>
      <c r="I94" s="27"/>
    </row>
    <row r="95" spans="1:9" ht="57.75" customHeight="1" hidden="1">
      <c r="A95" s="139" t="s">
        <v>57</v>
      </c>
      <c r="B95" s="128">
        <v>10</v>
      </c>
      <c r="C95" s="129" t="s">
        <v>347</v>
      </c>
      <c r="D95" s="130">
        <v>0</v>
      </c>
      <c r="E95" s="130">
        <v>0</v>
      </c>
      <c r="F95" s="126">
        <v>0</v>
      </c>
      <c r="H95" s="27"/>
      <c r="I95" s="27"/>
    </row>
    <row r="96" spans="1:9" ht="50.25" customHeight="1" hidden="1">
      <c r="A96" s="139" t="s">
        <v>348</v>
      </c>
      <c r="B96" s="128">
        <v>10</v>
      </c>
      <c r="C96" s="129" t="s">
        <v>349</v>
      </c>
      <c r="D96" s="130">
        <v>0</v>
      </c>
      <c r="E96" s="130">
        <v>0</v>
      </c>
      <c r="F96" s="126">
        <v>0</v>
      </c>
      <c r="H96" s="27"/>
      <c r="I96" s="27"/>
    </row>
    <row r="97" spans="1:9" ht="50.25" customHeight="1" hidden="1">
      <c r="A97" s="139" t="s">
        <v>350</v>
      </c>
      <c r="B97" s="128">
        <v>10</v>
      </c>
      <c r="C97" s="129" t="s">
        <v>351</v>
      </c>
      <c r="D97" s="130">
        <v>0</v>
      </c>
      <c r="E97" s="130">
        <v>0</v>
      </c>
      <c r="F97" s="126">
        <v>0</v>
      </c>
      <c r="H97" s="27"/>
      <c r="I97" s="27"/>
    </row>
    <row r="98" spans="1:9" ht="50.25" customHeight="1" hidden="1">
      <c r="A98" s="139" t="s">
        <v>350</v>
      </c>
      <c r="B98" s="128">
        <v>10</v>
      </c>
      <c r="C98" s="129" t="s">
        <v>352</v>
      </c>
      <c r="D98" s="130">
        <v>0</v>
      </c>
      <c r="E98" s="130">
        <v>0</v>
      </c>
      <c r="F98" s="126">
        <v>0</v>
      </c>
      <c r="H98" s="27"/>
      <c r="I98" s="27"/>
    </row>
    <row r="99" spans="1:9" ht="1.5" customHeight="1" hidden="1">
      <c r="A99" s="139" t="s">
        <v>353</v>
      </c>
      <c r="B99" s="128">
        <v>10</v>
      </c>
      <c r="C99" s="129" t="s">
        <v>354</v>
      </c>
      <c r="D99" s="130"/>
      <c r="E99" s="130"/>
      <c r="F99" s="126">
        <v>0</v>
      </c>
      <c r="H99" s="27"/>
      <c r="I99" s="27"/>
    </row>
    <row r="100" spans="1:9" ht="50.25" customHeight="1" hidden="1">
      <c r="A100" s="139" t="s">
        <v>355</v>
      </c>
      <c r="B100" s="128">
        <v>10</v>
      </c>
      <c r="C100" s="129" t="s">
        <v>356</v>
      </c>
      <c r="D100" s="130"/>
      <c r="E100" s="130"/>
      <c r="F100" s="126">
        <v>0</v>
      </c>
      <c r="H100" s="27"/>
      <c r="I100" s="27"/>
    </row>
    <row r="101" spans="1:9" ht="50.25" customHeight="1" hidden="1">
      <c r="A101" s="139" t="s">
        <v>358</v>
      </c>
      <c r="B101" s="128">
        <v>10</v>
      </c>
      <c r="C101" s="129" t="s">
        <v>357</v>
      </c>
      <c r="D101" s="130"/>
      <c r="E101" s="130"/>
      <c r="F101" s="126">
        <v>0</v>
      </c>
      <c r="H101" s="27"/>
      <c r="I101" s="27"/>
    </row>
    <row r="102" spans="1:9" ht="50.25" customHeight="1" hidden="1">
      <c r="A102" s="139" t="s">
        <v>358</v>
      </c>
      <c r="B102" s="128">
        <v>10</v>
      </c>
      <c r="C102" s="129" t="s">
        <v>359</v>
      </c>
      <c r="D102" s="130"/>
      <c r="E102" s="130"/>
      <c r="F102" s="126">
        <v>0</v>
      </c>
      <c r="H102" s="27"/>
      <c r="I102" s="27"/>
    </row>
    <row r="103" spans="1:9" ht="35.25" customHeight="1" hidden="1">
      <c r="A103" s="139" t="s">
        <v>59</v>
      </c>
      <c r="B103" s="128">
        <v>10</v>
      </c>
      <c r="C103" s="129" t="s">
        <v>300</v>
      </c>
      <c r="D103" s="130">
        <v>93612.51</v>
      </c>
      <c r="E103" s="130"/>
      <c r="F103" s="126">
        <f aca="true" t="shared" si="2" ref="F103:F115">D103-E103</f>
        <v>93612.51</v>
      </c>
      <c r="H103" s="27"/>
      <c r="I103" s="27"/>
    </row>
    <row r="104" spans="1:9" ht="54.75" customHeight="1" hidden="1">
      <c r="A104" s="139" t="s">
        <v>396</v>
      </c>
      <c r="B104" s="128">
        <v>10</v>
      </c>
      <c r="C104" s="129" t="s">
        <v>394</v>
      </c>
      <c r="D104" s="130">
        <v>0</v>
      </c>
      <c r="E104" s="130">
        <v>0</v>
      </c>
      <c r="F104" s="143">
        <v>0</v>
      </c>
      <c r="H104" s="27"/>
      <c r="I104" s="27"/>
    </row>
    <row r="105" spans="1:9" ht="35.25" customHeight="1" hidden="1">
      <c r="A105" s="139" t="s">
        <v>392</v>
      </c>
      <c r="B105" s="128">
        <v>10</v>
      </c>
      <c r="C105" s="129" t="s">
        <v>395</v>
      </c>
      <c r="D105" s="130">
        <v>0</v>
      </c>
      <c r="E105" s="130">
        <v>0</v>
      </c>
      <c r="F105" s="143">
        <v>0</v>
      </c>
      <c r="H105" s="27"/>
      <c r="I105" s="27"/>
    </row>
    <row r="106" spans="1:9" ht="35.25" customHeight="1" hidden="1">
      <c r="A106" s="139" t="s">
        <v>393</v>
      </c>
      <c r="B106" s="128">
        <v>10</v>
      </c>
      <c r="C106" s="129" t="s">
        <v>359</v>
      </c>
      <c r="D106" s="130">
        <v>0</v>
      </c>
      <c r="E106" s="130">
        <v>0</v>
      </c>
      <c r="F106" s="143">
        <v>0</v>
      </c>
      <c r="H106" s="27"/>
      <c r="I106" s="27"/>
    </row>
    <row r="107" spans="1:9" ht="54.75" customHeight="1">
      <c r="A107" s="139" t="s">
        <v>396</v>
      </c>
      <c r="B107" s="128">
        <v>10</v>
      </c>
      <c r="C107" s="129" t="s">
        <v>431</v>
      </c>
      <c r="D107" s="130">
        <v>19972120</v>
      </c>
      <c r="E107" s="130">
        <v>0</v>
      </c>
      <c r="F107" s="143">
        <v>19972120</v>
      </c>
      <c r="H107" s="27"/>
      <c r="I107" s="27"/>
    </row>
    <row r="108" spans="1:9" ht="33" customHeight="1">
      <c r="A108" s="139" t="s">
        <v>392</v>
      </c>
      <c r="B108" s="128">
        <v>10</v>
      </c>
      <c r="C108" s="129" t="s">
        <v>487</v>
      </c>
      <c r="D108" s="130">
        <v>19972120</v>
      </c>
      <c r="E108" s="130">
        <v>0</v>
      </c>
      <c r="F108" s="143">
        <v>19972120</v>
      </c>
      <c r="H108" s="27"/>
      <c r="I108" s="27"/>
    </row>
    <row r="109" spans="1:9" ht="99" customHeight="1">
      <c r="A109" s="139" t="s">
        <v>489</v>
      </c>
      <c r="B109" s="128">
        <v>10</v>
      </c>
      <c r="C109" s="129" t="s">
        <v>488</v>
      </c>
      <c r="D109" s="130">
        <v>19972120</v>
      </c>
      <c r="E109" s="130">
        <v>0</v>
      </c>
      <c r="F109" s="143">
        <v>19972120</v>
      </c>
      <c r="H109" s="27"/>
      <c r="I109" s="27"/>
    </row>
    <row r="110" spans="1:9" ht="50.25" customHeight="1">
      <c r="A110" s="139" t="s">
        <v>410</v>
      </c>
      <c r="B110" s="128">
        <v>10</v>
      </c>
      <c r="C110" s="129" t="s">
        <v>427</v>
      </c>
      <c r="D110" s="130">
        <v>97068.81</v>
      </c>
      <c r="E110" s="130">
        <v>15255.2</v>
      </c>
      <c r="F110" s="143">
        <v>97068.81</v>
      </c>
      <c r="H110" s="27"/>
      <c r="I110" s="27"/>
    </row>
    <row r="111" spans="1:9" ht="55.5" customHeight="1">
      <c r="A111" s="139" t="s">
        <v>182</v>
      </c>
      <c r="B111" s="128">
        <v>10</v>
      </c>
      <c r="C111" s="125" t="s">
        <v>426</v>
      </c>
      <c r="D111" s="126">
        <v>133.8</v>
      </c>
      <c r="E111" s="126">
        <v>0</v>
      </c>
      <c r="F111" s="143">
        <f t="shared" si="2"/>
        <v>133.8</v>
      </c>
      <c r="H111" s="27"/>
      <c r="I111" s="27"/>
    </row>
    <row r="112" spans="1:9" ht="68.25" customHeight="1">
      <c r="A112" s="139" t="s">
        <v>360</v>
      </c>
      <c r="B112" s="128">
        <v>10</v>
      </c>
      <c r="C112" s="125" t="s">
        <v>426</v>
      </c>
      <c r="D112" s="126">
        <v>133.8</v>
      </c>
      <c r="E112" s="126">
        <v>0</v>
      </c>
      <c r="F112" s="143">
        <f t="shared" si="2"/>
        <v>133.8</v>
      </c>
      <c r="H112" s="27"/>
      <c r="I112" s="27"/>
    </row>
    <row r="113" spans="1:9" ht="111" customHeight="1">
      <c r="A113" s="140" t="s">
        <v>183</v>
      </c>
      <c r="B113" s="132">
        <v>10</v>
      </c>
      <c r="C113" s="134" t="s">
        <v>425</v>
      </c>
      <c r="D113" s="133">
        <v>133.8</v>
      </c>
      <c r="E113" s="133">
        <v>0</v>
      </c>
      <c r="F113" s="226">
        <f t="shared" si="2"/>
        <v>133.8</v>
      </c>
      <c r="H113" s="27"/>
      <c r="I113" s="27"/>
    </row>
    <row r="114" spans="1:9" ht="51.75" customHeight="1">
      <c r="A114" s="139" t="s">
        <v>60</v>
      </c>
      <c r="B114" s="128">
        <v>10</v>
      </c>
      <c r="C114" s="129" t="s">
        <v>424</v>
      </c>
      <c r="D114" s="130">
        <v>96935.01</v>
      </c>
      <c r="E114" s="130">
        <v>15255.2</v>
      </c>
      <c r="F114" s="126">
        <f t="shared" si="2"/>
        <v>81679.81</v>
      </c>
      <c r="H114" s="27"/>
      <c r="I114" s="27"/>
    </row>
    <row r="115" spans="1:9" ht="92.25" customHeight="1">
      <c r="A115" s="139" t="s">
        <v>173</v>
      </c>
      <c r="B115" s="128">
        <v>10</v>
      </c>
      <c r="C115" s="129" t="s">
        <v>423</v>
      </c>
      <c r="D115" s="130">
        <v>96935.01</v>
      </c>
      <c r="E115" s="130">
        <v>15255.2</v>
      </c>
      <c r="F115" s="126">
        <f t="shared" si="2"/>
        <v>81679.81</v>
      </c>
      <c r="H115" s="27"/>
      <c r="I115" s="27"/>
    </row>
    <row r="116" spans="1:9" ht="63" customHeight="1">
      <c r="A116" s="140" t="s">
        <v>162</v>
      </c>
      <c r="B116" s="132">
        <v>10</v>
      </c>
      <c r="C116" s="134" t="s">
        <v>422</v>
      </c>
      <c r="D116" s="133">
        <v>96935.01</v>
      </c>
      <c r="E116" s="133">
        <v>15255.2</v>
      </c>
      <c r="F116" s="133">
        <f>D116-E116</f>
        <v>81679.81</v>
      </c>
      <c r="H116" s="27"/>
      <c r="I116" s="27"/>
    </row>
    <row r="117" spans="1:9" ht="35.25" customHeight="1">
      <c r="A117" s="139" t="s">
        <v>61</v>
      </c>
      <c r="B117" s="128">
        <v>10</v>
      </c>
      <c r="C117" s="129" t="s">
        <v>414</v>
      </c>
      <c r="D117" s="130">
        <v>286330.68</v>
      </c>
      <c r="E117" s="130">
        <v>0</v>
      </c>
      <c r="F117" s="126">
        <v>289330.68</v>
      </c>
      <c r="H117" s="27"/>
      <c r="I117" s="281"/>
    </row>
    <row r="118" spans="1:9" ht="42" customHeight="1">
      <c r="A118" s="139" t="s">
        <v>411</v>
      </c>
      <c r="B118" s="128">
        <v>10</v>
      </c>
      <c r="C118" s="129" t="s">
        <v>413</v>
      </c>
      <c r="D118" s="130">
        <v>289330.68</v>
      </c>
      <c r="E118" s="130">
        <v>0</v>
      </c>
      <c r="F118" s="126">
        <v>289330.68</v>
      </c>
      <c r="H118" s="27"/>
      <c r="I118" s="27"/>
    </row>
    <row r="119" spans="1:12" ht="42" customHeight="1">
      <c r="A119" s="140" t="s">
        <v>161</v>
      </c>
      <c r="B119" s="132">
        <v>10</v>
      </c>
      <c r="C119" s="134" t="s">
        <v>412</v>
      </c>
      <c r="D119" s="133">
        <v>289330.68</v>
      </c>
      <c r="E119" s="133">
        <v>0</v>
      </c>
      <c r="F119" s="133">
        <v>289330.68</v>
      </c>
      <c r="H119" s="27"/>
      <c r="I119" s="27"/>
      <c r="L119" s="282"/>
    </row>
    <row r="120" spans="1:9" ht="24" customHeight="1" hidden="1">
      <c r="A120" s="141" t="s">
        <v>61</v>
      </c>
      <c r="B120" s="142">
        <v>10</v>
      </c>
      <c r="C120" s="129" t="s">
        <v>62</v>
      </c>
      <c r="D120" s="130"/>
      <c r="E120" s="133"/>
      <c r="F120" s="143"/>
      <c r="H120" s="27"/>
      <c r="I120" s="27"/>
    </row>
    <row r="121" spans="1:9" ht="30" hidden="1">
      <c r="A121" s="141" t="s">
        <v>63</v>
      </c>
      <c r="B121" s="142">
        <v>10</v>
      </c>
      <c r="C121" s="129" t="s">
        <v>64</v>
      </c>
      <c r="D121" s="133"/>
      <c r="E121" s="133"/>
      <c r="F121" s="143"/>
      <c r="H121" s="27"/>
      <c r="I121" s="27"/>
    </row>
    <row r="122" spans="1:9" ht="45" hidden="1">
      <c r="A122" s="141" t="s">
        <v>161</v>
      </c>
      <c r="B122" s="142">
        <v>10</v>
      </c>
      <c r="C122" s="129" t="s">
        <v>66</v>
      </c>
      <c r="D122" s="133"/>
      <c r="E122" s="133"/>
      <c r="F122" s="143"/>
      <c r="H122" s="27"/>
      <c r="I122" s="27"/>
    </row>
    <row r="123" spans="1:9" ht="45" hidden="1">
      <c r="A123" s="213" t="s">
        <v>161</v>
      </c>
      <c r="B123" s="214">
        <v>10</v>
      </c>
      <c r="C123" s="134" t="s">
        <v>365</v>
      </c>
      <c r="D123" s="133"/>
      <c r="E123" s="133"/>
      <c r="F123" s="226"/>
      <c r="H123" s="27"/>
      <c r="I123" s="27"/>
    </row>
    <row r="124" spans="1:9" ht="35.25" customHeight="1" hidden="1">
      <c r="A124" s="139" t="s">
        <v>366</v>
      </c>
      <c r="B124" s="128">
        <v>10</v>
      </c>
      <c r="C124" s="129" t="s">
        <v>361</v>
      </c>
      <c r="D124" s="133"/>
      <c r="E124" s="133"/>
      <c r="F124" s="226"/>
      <c r="H124" s="27"/>
      <c r="I124" s="27"/>
    </row>
    <row r="125" spans="1:9" ht="36" customHeight="1" hidden="1">
      <c r="A125" s="139" t="s">
        <v>367</v>
      </c>
      <c r="B125" s="128">
        <v>10</v>
      </c>
      <c r="C125" s="129" t="s">
        <v>362</v>
      </c>
      <c r="D125" s="133"/>
      <c r="E125" s="133"/>
      <c r="F125" s="226"/>
      <c r="H125" s="27"/>
      <c r="I125" s="27"/>
    </row>
    <row r="126" spans="1:9" ht="60" customHeight="1" hidden="1">
      <c r="A126" s="139" t="s">
        <v>367</v>
      </c>
      <c r="B126" s="128">
        <v>10</v>
      </c>
      <c r="C126" s="129" t="s">
        <v>363</v>
      </c>
      <c r="D126" s="133"/>
      <c r="E126" s="133"/>
      <c r="F126" s="226"/>
      <c r="H126" s="27"/>
      <c r="I126" s="27"/>
    </row>
    <row r="127" spans="1:9" ht="39" customHeight="1" hidden="1">
      <c r="A127" s="139" t="s">
        <v>367</v>
      </c>
      <c r="B127" s="132">
        <v>10</v>
      </c>
      <c r="C127" s="129" t="s">
        <v>364</v>
      </c>
      <c r="D127" s="133"/>
      <c r="E127" s="133"/>
      <c r="F127" s="226"/>
      <c r="H127" s="27"/>
      <c r="I127" s="27"/>
    </row>
    <row r="128" spans="1:9" ht="30" hidden="1">
      <c r="A128" s="127" t="s">
        <v>63</v>
      </c>
      <c r="B128" s="189">
        <v>10</v>
      </c>
      <c r="C128" s="129" t="s">
        <v>64</v>
      </c>
      <c r="D128" s="130">
        <f>D130</f>
        <v>97800</v>
      </c>
      <c r="E128" s="130">
        <f>E130</f>
        <v>0</v>
      </c>
      <c r="F128" s="143">
        <f>D128-E128</f>
        <v>97800</v>
      </c>
      <c r="H128" s="27"/>
      <c r="I128" s="27"/>
    </row>
    <row r="129" spans="1:9" ht="30" hidden="1">
      <c r="A129" s="127" t="s">
        <v>65</v>
      </c>
      <c r="B129" s="189">
        <v>10</v>
      </c>
      <c r="C129" s="129" t="s">
        <v>66</v>
      </c>
      <c r="D129" s="130">
        <f>D130</f>
        <v>97800</v>
      </c>
      <c r="E129" s="130">
        <f>E130</f>
        <v>0</v>
      </c>
      <c r="F129" s="143">
        <f>D129-E129</f>
        <v>97800</v>
      </c>
      <c r="H129" s="27"/>
      <c r="I129" s="27"/>
    </row>
    <row r="130" spans="1:9" ht="30" hidden="1">
      <c r="A130" s="131" t="s">
        <v>65</v>
      </c>
      <c r="B130" s="190">
        <v>10</v>
      </c>
      <c r="C130" s="134" t="s">
        <v>67</v>
      </c>
      <c r="D130" s="133">
        <v>97800</v>
      </c>
      <c r="E130" s="133">
        <v>0</v>
      </c>
      <c r="F130" s="143">
        <f>D130-E130</f>
        <v>97800</v>
      </c>
      <c r="H130" s="27"/>
      <c r="I130" s="27"/>
    </row>
    <row r="131" spans="8:9" ht="12.75" hidden="1">
      <c r="H131" s="27"/>
      <c r="I131" s="27"/>
    </row>
    <row r="132" spans="8:9" ht="12.75">
      <c r="H132" s="27"/>
      <c r="I132" s="27"/>
    </row>
    <row r="133" spans="1:9" ht="26.25" customHeight="1">
      <c r="A133" s="40"/>
      <c r="B133" s="40"/>
      <c r="C133" s="40"/>
      <c r="D133" s="40"/>
      <c r="E133" s="40"/>
      <c r="F133" s="40" t="s">
        <v>138</v>
      </c>
      <c r="H133" s="27"/>
      <c r="I133" s="27"/>
    </row>
    <row r="134" spans="1:9" ht="33" customHeight="1">
      <c r="A134" s="40"/>
      <c r="B134" s="40"/>
      <c r="C134" s="40"/>
      <c r="D134" s="40"/>
      <c r="E134" s="40"/>
      <c r="F134" s="40"/>
      <c r="H134" s="27"/>
      <c r="I134" s="27"/>
    </row>
    <row r="135" spans="1:9" ht="35.25" customHeight="1">
      <c r="A135" s="40"/>
      <c r="B135" s="40"/>
      <c r="C135" s="40"/>
      <c r="D135" s="40"/>
      <c r="E135" s="40"/>
      <c r="F135" s="40"/>
      <c r="H135" s="27"/>
      <c r="I135" s="27"/>
    </row>
    <row r="136" spans="1:9" ht="36.75" customHeight="1">
      <c r="A136" s="40"/>
      <c r="B136" s="40"/>
      <c r="C136" s="40"/>
      <c r="D136" s="40"/>
      <c r="E136" s="40"/>
      <c r="F136" s="40"/>
      <c r="H136" s="27"/>
      <c r="I136" s="27"/>
    </row>
    <row r="137" spans="1:9" ht="12.75">
      <c r="A137" s="40"/>
      <c r="B137" s="40"/>
      <c r="C137" s="40"/>
      <c r="D137" s="40"/>
      <c r="E137" s="40"/>
      <c r="F137" s="40"/>
      <c r="H137" s="27"/>
      <c r="I137" s="27"/>
    </row>
    <row r="138" spans="1:9" ht="12.75">
      <c r="A138" s="40"/>
      <c r="B138" s="40"/>
      <c r="C138" s="40"/>
      <c r="D138" s="40"/>
      <c r="E138" s="40"/>
      <c r="F138" s="40"/>
      <c r="H138" s="27"/>
      <c r="I138" s="27"/>
    </row>
    <row r="139" spans="1:9" ht="12.75">
      <c r="A139" s="40"/>
      <c r="B139" s="40"/>
      <c r="C139" s="40"/>
      <c r="D139" s="40"/>
      <c r="E139" s="40"/>
      <c r="F139" s="40"/>
      <c r="H139" s="27"/>
      <c r="I139" s="27"/>
    </row>
    <row r="140" spans="1:9" ht="12.75">
      <c r="A140" s="40"/>
      <c r="B140" s="40"/>
      <c r="C140" s="40"/>
      <c r="D140" s="40"/>
      <c r="E140" s="40"/>
      <c r="F140" s="40"/>
      <c r="H140" s="27"/>
      <c r="I140" s="27"/>
    </row>
    <row r="141" spans="1:9" ht="12.75">
      <c r="A141" s="40"/>
      <c r="B141" s="40"/>
      <c r="C141" s="40"/>
      <c r="D141" s="40"/>
      <c r="E141" s="40"/>
      <c r="F141" s="40"/>
      <c r="H141" s="27"/>
      <c r="I141" s="27"/>
    </row>
    <row r="142" spans="1:9" ht="12.75">
      <c r="A142" s="40"/>
      <c r="B142" s="40"/>
      <c r="C142" s="40"/>
      <c r="D142" s="40"/>
      <c r="E142" s="40"/>
      <c r="F142" s="40"/>
      <c r="H142" s="27"/>
      <c r="I142" s="27"/>
    </row>
    <row r="143" spans="1:9" ht="12.75">
      <c r="A143" s="40"/>
      <c r="B143" s="40"/>
      <c r="C143" s="40"/>
      <c r="D143" s="40"/>
      <c r="E143" s="40"/>
      <c r="F143" s="40"/>
      <c r="H143" s="27"/>
      <c r="I143" s="27"/>
    </row>
    <row r="144" spans="1:9" ht="12.75">
      <c r="A144" s="40"/>
      <c r="B144" s="40"/>
      <c r="C144" s="40"/>
      <c r="D144" s="40"/>
      <c r="E144" s="40"/>
      <c r="F144" s="40"/>
      <c r="H144" s="27"/>
      <c r="I144" s="27"/>
    </row>
    <row r="145" spans="1:9" ht="12.75">
      <c r="A145" s="40"/>
      <c r="B145" s="40"/>
      <c r="C145" s="40"/>
      <c r="D145" s="40"/>
      <c r="E145" s="40"/>
      <c r="F145" s="40"/>
      <c r="H145" s="27"/>
      <c r="I145" s="27"/>
    </row>
    <row r="146" spans="1:9" ht="12.75">
      <c r="A146" s="40"/>
      <c r="B146" s="40"/>
      <c r="C146" s="40"/>
      <c r="D146" s="40"/>
      <c r="E146" s="40"/>
      <c r="F146" s="40"/>
      <c r="H146" s="27"/>
      <c r="I146" s="27"/>
    </row>
    <row r="147" spans="1:9" ht="12.75">
      <c r="A147" s="40"/>
      <c r="B147" s="40"/>
      <c r="C147" s="40"/>
      <c r="D147" s="40"/>
      <c r="E147" s="40"/>
      <c r="F147" s="40"/>
      <c r="H147" s="27"/>
      <c r="I147" s="27"/>
    </row>
    <row r="148" spans="1:9" ht="12.75">
      <c r="A148" s="40"/>
      <c r="B148" s="40"/>
      <c r="C148" s="40"/>
      <c r="D148" s="40"/>
      <c r="E148" s="40"/>
      <c r="F148" s="40"/>
      <c r="H148" s="27"/>
      <c r="I148" s="27"/>
    </row>
    <row r="149" spans="1:9" ht="12.75">
      <c r="A149" s="40"/>
      <c r="B149" s="40"/>
      <c r="C149" s="40"/>
      <c r="D149" s="40"/>
      <c r="E149" s="40"/>
      <c r="F149" s="40"/>
      <c r="H149" s="27"/>
      <c r="I149" s="27"/>
    </row>
    <row r="150" spans="1:9" ht="12.75">
      <c r="A150" s="40"/>
      <c r="B150" s="40"/>
      <c r="C150" s="40"/>
      <c r="D150" s="40"/>
      <c r="E150" s="40"/>
      <c r="F150" s="40"/>
      <c r="H150" s="27"/>
      <c r="I150" s="27"/>
    </row>
    <row r="151" spans="1:9" ht="12.75">
      <c r="A151" s="40"/>
      <c r="B151" s="40"/>
      <c r="C151" s="40"/>
      <c r="D151" s="40"/>
      <c r="E151" s="40"/>
      <c r="F151" s="40"/>
      <c r="H151" s="27"/>
      <c r="I151" s="27"/>
    </row>
    <row r="152" spans="1:9" ht="12.75">
      <c r="A152" s="40"/>
      <c r="B152" s="40"/>
      <c r="C152" s="40"/>
      <c r="D152" s="40"/>
      <c r="E152" s="40"/>
      <c r="F152" s="40"/>
      <c r="H152" s="27"/>
      <c r="I152" s="27"/>
    </row>
    <row r="153" spans="1:9" ht="12.75">
      <c r="A153" s="40"/>
      <c r="B153" s="40"/>
      <c r="C153" s="40"/>
      <c r="D153" s="40"/>
      <c r="E153" s="40"/>
      <c r="F153" s="40"/>
      <c r="H153" s="27"/>
      <c r="I153" s="27"/>
    </row>
    <row r="154" spans="1:9" ht="12.75">
      <c r="A154" s="40"/>
      <c r="B154" s="40"/>
      <c r="C154" s="40"/>
      <c r="D154" s="40"/>
      <c r="E154" s="40"/>
      <c r="F154" s="40"/>
      <c r="H154" s="27"/>
      <c r="I154" s="27"/>
    </row>
    <row r="155" spans="1:9" ht="12.75">
      <c r="A155" s="40"/>
      <c r="B155" s="40"/>
      <c r="C155" s="40"/>
      <c r="D155" s="40"/>
      <c r="E155" s="40"/>
      <c r="F155" s="40"/>
      <c r="H155" s="27"/>
      <c r="I155" s="27"/>
    </row>
    <row r="156" spans="1:9" ht="12.75">
      <c r="A156" s="40"/>
      <c r="B156" s="40"/>
      <c r="C156" s="40"/>
      <c r="D156" s="40"/>
      <c r="E156" s="40"/>
      <c r="F156" s="40"/>
      <c r="H156" s="27"/>
      <c r="I156" s="27"/>
    </row>
    <row r="157" spans="1:9" ht="12.75">
      <c r="A157" s="40"/>
      <c r="B157" s="40"/>
      <c r="C157" s="40"/>
      <c r="D157" s="40"/>
      <c r="E157" s="40"/>
      <c r="F157" s="40"/>
      <c r="H157" s="27"/>
      <c r="I157" s="27"/>
    </row>
    <row r="158" spans="1:9" ht="12.75">
      <c r="A158" s="40"/>
      <c r="B158" s="40"/>
      <c r="C158" s="40"/>
      <c r="D158" s="40"/>
      <c r="E158" s="40"/>
      <c r="F158" s="40"/>
      <c r="H158" s="27"/>
      <c r="I158" s="27"/>
    </row>
    <row r="159" spans="1:9" ht="12.75">
      <c r="A159" s="40"/>
      <c r="B159" s="40"/>
      <c r="C159" s="40"/>
      <c r="D159" s="40"/>
      <c r="E159" s="40"/>
      <c r="F159" s="40"/>
      <c r="H159" s="27"/>
      <c r="I159" s="27"/>
    </row>
    <row r="160" spans="1:9" ht="12.75">
      <c r="A160" s="40"/>
      <c r="B160" s="40"/>
      <c r="C160" s="40"/>
      <c r="D160" s="40"/>
      <c r="E160" s="40"/>
      <c r="F160" s="40"/>
      <c r="H160" s="27"/>
      <c r="I160" s="27"/>
    </row>
    <row r="161" spans="1:9" ht="12.75">
      <c r="A161" s="40"/>
      <c r="B161" s="40"/>
      <c r="C161" s="40"/>
      <c r="D161" s="40"/>
      <c r="E161" s="40"/>
      <c r="F161" s="40"/>
      <c r="H161" s="27"/>
      <c r="I161" s="27"/>
    </row>
    <row r="162" spans="1:9" ht="12.75">
      <c r="A162" s="40"/>
      <c r="B162" s="40"/>
      <c r="C162" s="40"/>
      <c r="D162" s="40"/>
      <c r="E162" s="40"/>
      <c r="F162" s="40"/>
      <c r="H162" s="27"/>
      <c r="I162" s="27"/>
    </row>
    <row r="163" spans="1:9" ht="12.75">
      <c r="A163" s="40"/>
      <c r="B163" s="40"/>
      <c r="C163" s="40"/>
      <c r="D163" s="40"/>
      <c r="E163" s="40"/>
      <c r="F163" s="40"/>
      <c r="H163" s="27"/>
      <c r="I163" s="27"/>
    </row>
    <row r="164" spans="1:9" ht="12.75">
      <c r="A164" s="40"/>
      <c r="B164" s="40"/>
      <c r="C164" s="40"/>
      <c r="D164" s="40"/>
      <c r="E164" s="40"/>
      <c r="F164" s="40"/>
      <c r="H164" s="27"/>
      <c r="I164" s="27"/>
    </row>
    <row r="165" spans="1:9" ht="12.75">
      <c r="A165" s="40"/>
      <c r="B165" s="40"/>
      <c r="C165" s="40"/>
      <c r="D165" s="40"/>
      <c r="E165" s="40"/>
      <c r="F165" s="40"/>
      <c r="H165" s="27"/>
      <c r="I165" s="27"/>
    </row>
    <row r="166" spans="1:9" ht="12.75">
      <c r="A166" s="40"/>
      <c r="B166" s="40"/>
      <c r="C166" s="40"/>
      <c r="D166" s="40"/>
      <c r="E166" s="40"/>
      <c r="F166" s="40"/>
      <c r="H166" s="27"/>
      <c r="I166" s="27"/>
    </row>
    <row r="167" spans="1:9" ht="12.75">
      <c r="A167" s="40"/>
      <c r="B167" s="40"/>
      <c r="C167" s="40"/>
      <c r="D167" s="40"/>
      <c r="E167" s="40"/>
      <c r="F167" s="40"/>
      <c r="H167" s="27"/>
      <c r="I167" s="27"/>
    </row>
    <row r="168" spans="1:9" ht="12.75">
      <c r="A168" s="40"/>
      <c r="B168" s="40"/>
      <c r="C168" s="40"/>
      <c r="D168" s="40" t="s">
        <v>387</v>
      </c>
      <c r="E168" s="40"/>
      <c r="F168" s="40"/>
      <c r="H168" s="27"/>
      <c r="I168" s="27"/>
    </row>
    <row r="169" spans="8:9" ht="12.75">
      <c r="H169" s="27"/>
      <c r="I169" s="27"/>
    </row>
    <row r="170" spans="8:9" ht="12.75">
      <c r="H170" s="27"/>
      <c r="I170" s="27"/>
    </row>
    <row r="171" spans="8:9" ht="12.75">
      <c r="H171" s="27"/>
      <c r="I171" s="27"/>
    </row>
    <row r="172" spans="8:9" ht="12.75">
      <c r="H172" s="27"/>
      <c r="I172" s="27"/>
    </row>
    <row r="173" spans="8:9" ht="12.75">
      <c r="H173" s="27"/>
      <c r="I173" s="27"/>
    </row>
    <row r="174" spans="8:9" ht="12.75">
      <c r="H174" s="27"/>
      <c r="I174" s="27"/>
    </row>
    <row r="175" spans="8:9" ht="12.75">
      <c r="H175" s="27"/>
      <c r="I175" s="27"/>
    </row>
    <row r="176" spans="8:9" ht="12.75">
      <c r="H176" s="27"/>
      <c r="I176" s="27"/>
    </row>
    <row r="177" spans="8:9" ht="12.75">
      <c r="H177" s="27"/>
      <c r="I177" s="27"/>
    </row>
    <row r="178" spans="8:9" ht="12.75">
      <c r="H178" s="27"/>
      <c r="I178" s="27"/>
    </row>
    <row r="179" spans="8:9" ht="12.75">
      <c r="H179" s="27"/>
      <c r="I179" s="27"/>
    </row>
    <row r="180" spans="8:9" ht="12.75">
      <c r="H180" s="27"/>
      <c r="I180" s="27"/>
    </row>
    <row r="181" spans="8:9" ht="12.75">
      <c r="H181" s="27"/>
      <c r="I181" s="27"/>
    </row>
    <row r="182" spans="8:9" ht="12.75">
      <c r="H182" s="27"/>
      <c r="I182" s="27"/>
    </row>
    <row r="183" spans="8:9" ht="12.75">
      <c r="H183" s="27"/>
      <c r="I183" s="27"/>
    </row>
    <row r="184" spans="8:9" ht="12.75">
      <c r="H184" s="27"/>
      <c r="I184" s="27"/>
    </row>
    <row r="185" spans="8:9" ht="12.75">
      <c r="H185" s="27"/>
      <c r="I185" s="27"/>
    </row>
    <row r="186" spans="8:9" ht="12.75">
      <c r="H186" s="27"/>
      <c r="I186" s="27"/>
    </row>
    <row r="187" spans="8:9" ht="12.75">
      <c r="H187" s="27"/>
      <c r="I187" s="27"/>
    </row>
    <row r="188" spans="8:9" ht="12.75">
      <c r="H188" s="27"/>
      <c r="I188" s="27"/>
    </row>
    <row r="189" spans="8:9" ht="12.75">
      <c r="H189" s="27"/>
      <c r="I189" s="27"/>
    </row>
    <row r="190" spans="8:9" ht="12.75">
      <c r="H190" s="27"/>
      <c r="I190" s="27"/>
    </row>
    <row r="191" spans="8:9" ht="12.75">
      <c r="H191" s="27"/>
      <c r="I191" s="27"/>
    </row>
    <row r="192" spans="8:9" ht="12.75">
      <c r="H192" s="27"/>
      <c r="I192" s="27"/>
    </row>
    <row r="193" spans="8:9" ht="12.75">
      <c r="H193" s="27"/>
      <c r="I193" s="27"/>
    </row>
    <row r="194" spans="8:9" ht="12.75">
      <c r="H194" s="27"/>
      <c r="I194" s="27"/>
    </row>
    <row r="195" spans="8:9" ht="12.75">
      <c r="H195" s="27"/>
      <c r="I195" s="27"/>
    </row>
    <row r="196" spans="8:9" ht="12.75">
      <c r="H196" s="27"/>
      <c r="I196" s="27"/>
    </row>
    <row r="197" spans="8:9" ht="12.75">
      <c r="H197" s="27"/>
      <c r="I197" s="27"/>
    </row>
    <row r="198" spans="8:9" ht="12.75">
      <c r="H198" s="27"/>
      <c r="I198" s="27"/>
    </row>
    <row r="199" spans="8:9" ht="12.75">
      <c r="H199" s="27"/>
      <c r="I199" s="27"/>
    </row>
    <row r="200" spans="8:9" ht="12.75">
      <c r="H200" s="27"/>
      <c r="I200" s="27"/>
    </row>
    <row r="201" spans="8:9" ht="12.75">
      <c r="H201" s="27"/>
      <c r="I201" s="27"/>
    </row>
    <row r="202" spans="8:9" ht="12.75">
      <c r="H202" s="27"/>
      <c r="I202" s="27"/>
    </row>
    <row r="203" spans="8:9" ht="12.75">
      <c r="H203" s="27"/>
      <c r="I203" s="27"/>
    </row>
    <row r="204" spans="8:9" ht="12.75">
      <c r="H204" s="27"/>
      <c r="I204" s="27"/>
    </row>
    <row r="205" spans="8:9" ht="12.75">
      <c r="H205" s="27"/>
      <c r="I205" s="27"/>
    </row>
    <row r="206" spans="8:9" ht="12.75">
      <c r="H206" s="27"/>
      <c r="I206" s="27"/>
    </row>
    <row r="207" spans="8:9" ht="12.75">
      <c r="H207" s="27"/>
      <c r="I207" s="27"/>
    </row>
    <row r="208" spans="8:9" ht="12.75">
      <c r="H208" s="27"/>
      <c r="I208" s="27"/>
    </row>
    <row r="209" spans="8:9" ht="12.75">
      <c r="H209" s="27"/>
      <c r="I209" s="27"/>
    </row>
    <row r="210" spans="8:9" ht="12.75">
      <c r="H210" s="27"/>
      <c r="I210" s="27"/>
    </row>
    <row r="211" spans="8:9" ht="12.75">
      <c r="H211" s="27"/>
      <c r="I211" s="27"/>
    </row>
    <row r="212" spans="8:9" ht="12.75">
      <c r="H212" s="27"/>
      <c r="I212" s="27"/>
    </row>
    <row r="213" spans="8:9" ht="12.75">
      <c r="H213" s="27"/>
      <c r="I213" s="27"/>
    </row>
    <row r="214" spans="8:9" ht="12.75">
      <c r="H214" s="27"/>
      <c r="I214" s="27"/>
    </row>
    <row r="215" spans="8:9" ht="12.75">
      <c r="H215" s="27"/>
      <c r="I215" s="27"/>
    </row>
    <row r="216" spans="8:9" ht="12.75">
      <c r="H216" s="27"/>
      <c r="I216" s="27"/>
    </row>
    <row r="217" spans="8:9" ht="12.75">
      <c r="H217" s="27"/>
      <c r="I217" s="27"/>
    </row>
    <row r="218" spans="8:9" ht="12.75">
      <c r="H218" s="27"/>
      <c r="I218" s="27"/>
    </row>
    <row r="219" spans="8:9" ht="12.75">
      <c r="H219" s="27"/>
      <c r="I219" s="27"/>
    </row>
    <row r="220" spans="8:9" ht="12.75">
      <c r="H220" s="27"/>
      <c r="I220" s="27"/>
    </row>
    <row r="221" spans="8:9" ht="12.75">
      <c r="H221" s="27"/>
      <c r="I221" s="27"/>
    </row>
    <row r="222" spans="8:9" ht="12.75">
      <c r="H222" s="27"/>
      <c r="I222" s="27"/>
    </row>
    <row r="223" spans="8:9" ht="12.75">
      <c r="H223" s="27"/>
      <c r="I223" s="27"/>
    </row>
    <row r="224" spans="8:9" ht="12.75">
      <c r="H224" s="27"/>
      <c r="I224" s="27"/>
    </row>
    <row r="225" spans="8:9" ht="12.75">
      <c r="H225" s="27"/>
      <c r="I225" s="27"/>
    </row>
    <row r="226" spans="8:9" ht="12.75">
      <c r="H226" s="27"/>
      <c r="I226" s="27"/>
    </row>
    <row r="227" spans="8:9" ht="12.75">
      <c r="H227" s="27"/>
      <c r="I227" s="27"/>
    </row>
    <row r="228" spans="8:9" ht="12.75">
      <c r="H228" s="27"/>
      <c r="I228" s="27"/>
    </row>
    <row r="229" spans="8:9" ht="12.75">
      <c r="H229" s="27"/>
      <c r="I229" s="27"/>
    </row>
    <row r="230" spans="8:9" ht="12.75">
      <c r="H230" s="27"/>
      <c r="I230" s="27"/>
    </row>
    <row r="231" spans="8:9" ht="12.75">
      <c r="H231" s="27"/>
      <c r="I231" s="27"/>
    </row>
    <row r="232" spans="8:9" ht="12.75">
      <c r="H232" s="27"/>
      <c r="I232" s="27"/>
    </row>
    <row r="233" spans="8:9" ht="12.75">
      <c r="H233" s="27"/>
      <c r="I233" s="27"/>
    </row>
    <row r="234" spans="8:9" ht="12.75">
      <c r="H234" s="27"/>
      <c r="I234" s="27"/>
    </row>
    <row r="235" spans="8:9" ht="12.75">
      <c r="H235" s="27"/>
      <c r="I235" s="27"/>
    </row>
    <row r="236" spans="8:9" ht="12.75">
      <c r="H236" s="27"/>
      <c r="I236" s="27"/>
    </row>
    <row r="237" spans="8:9" ht="12.75">
      <c r="H237" s="27"/>
      <c r="I237" s="27"/>
    </row>
    <row r="238" spans="8:9" ht="12.75">
      <c r="H238" s="27"/>
      <c r="I238" s="27"/>
    </row>
    <row r="239" spans="8:9" ht="12.75">
      <c r="H239" s="27"/>
      <c r="I239" s="27"/>
    </row>
    <row r="240" spans="8:9" ht="12.75">
      <c r="H240" s="27"/>
      <c r="I240" s="27"/>
    </row>
    <row r="241" spans="8:9" ht="12.75">
      <c r="H241" s="27"/>
      <c r="I241" s="27"/>
    </row>
    <row r="242" spans="8:9" ht="12.75">
      <c r="H242" s="27"/>
      <c r="I242" s="27"/>
    </row>
    <row r="243" spans="8:9" ht="12.75">
      <c r="H243" s="27"/>
      <c r="I243" s="27"/>
    </row>
    <row r="244" spans="8:9" ht="12.75">
      <c r="H244" s="27"/>
      <c r="I244" s="27"/>
    </row>
    <row r="245" spans="8:9" ht="12.75">
      <c r="H245" s="27"/>
      <c r="I245" s="27"/>
    </row>
    <row r="246" spans="8:9" ht="12.75">
      <c r="H246" s="27"/>
      <c r="I246" s="27"/>
    </row>
    <row r="247" spans="8:9" ht="12.75">
      <c r="H247" s="27"/>
      <c r="I247" s="27"/>
    </row>
    <row r="248" spans="8:9" ht="12.75">
      <c r="H248" s="27"/>
      <c r="I248" s="27"/>
    </row>
    <row r="249" spans="8:9" ht="12.75">
      <c r="H249" s="27"/>
      <c r="I249" s="27"/>
    </row>
    <row r="250" spans="8:9" ht="12.75">
      <c r="H250" s="27"/>
      <c r="I250" s="27"/>
    </row>
    <row r="251" spans="8:9" ht="12.75">
      <c r="H251" s="27"/>
      <c r="I251" s="27"/>
    </row>
    <row r="252" spans="8:9" ht="12.75">
      <c r="H252" s="27"/>
      <c r="I252" s="27"/>
    </row>
    <row r="253" spans="8:9" ht="12.75">
      <c r="H253" s="27"/>
      <c r="I253" s="27"/>
    </row>
    <row r="254" spans="8:9" ht="12.75">
      <c r="H254" s="27"/>
      <c r="I254" s="27"/>
    </row>
    <row r="255" spans="8:9" ht="12.75">
      <c r="H255" s="27"/>
      <c r="I255" s="27"/>
    </row>
    <row r="256" spans="8:9" ht="12.75">
      <c r="H256" s="27"/>
      <c r="I256" s="27"/>
    </row>
    <row r="257" spans="8:9" ht="12.75">
      <c r="H257" s="27"/>
      <c r="I257" s="27"/>
    </row>
    <row r="258" spans="8:9" ht="12.75">
      <c r="H258" s="27"/>
      <c r="I258" s="27"/>
    </row>
    <row r="259" spans="8:9" ht="12.75">
      <c r="H259" s="27"/>
      <c r="I259" s="27"/>
    </row>
    <row r="260" spans="8:9" ht="12.75">
      <c r="H260" s="27"/>
      <c r="I260" s="27"/>
    </row>
    <row r="261" spans="8:9" ht="12.75">
      <c r="H261" s="27"/>
      <c r="I261" s="27"/>
    </row>
    <row r="262" spans="8:9" ht="12.75">
      <c r="H262" s="27"/>
      <c r="I262" s="27"/>
    </row>
    <row r="263" spans="8:9" ht="12.75">
      <c r="H263" s="27"/>
      <c r="I263" s="27"/>
    </row>
    <row r="264" spans="8:9" ht="12.75">
      <c r="H264" s="27"/>
      <c r="I264" s="27"/>
    </row>
    <row r="265" spans="8:9" ht="12.75">
      <c r="H265" s="27"/>
      <c r="I265" s="27"/>
    </row>
    <row r="266" spans="8:9" ht="12.75">
      <c r="H266" s="27"/>
      <c r="I266" s="27"/>
    </row>
    <row r="267" spans="8:9" ht="12.75">
      <c r="H267" s="27"/>
      <c r="I267" s="27"/>
    </row>
    <row r="268" spans="8:9" ht="12.75">
      <c r="H268" s="27"/>
      <c r="I268" s="27"/>
    </row>
    <row r="269" spans="8:9" ht="12.75">
      <c r="H269" s="27"/>
      <c r="I269" s="27"/>
    </row>
    <row r="270" spans="8:9" ht="12.75">
      <c r="H270" s="27"/>
      <c r="I270" s="27"/>
    </row>
    <row r="271" spans="8:9" ht="12.75">
      <c r="H271" s="27"/>
      <c r="I271" s="27"/>
    </row>
    <row r="272" spans="8:9" ht="12.75">
      <c r="H272" s="27"/>
      <c r="I272" s="27"/>
    </row>
    <row r="273" spans="8:9" ht="12.75">
      <c r="H273" s="27"/>
      <c r="I273" s="27"/>
    </row>
    <row r="274" spans="8:9" ht="12.75">
      <c r="H274" s="27"/>
      <c r="I274" s="27"/>
    </row>
    <row r="275" spans="8:9" ht="12.75">
      <c r="H275" s="27"/>
      <c r="I275" s="27"/>
    </row>
    <row r="276" spans="8:9" ht="12.75">
      <c r="H276" s="27"/>
      <c r="I276" s="27"/>
    </row>
    <row r="277" spans="8:9" ht="12.75">
      <c r="H277" s="27"/>
      <c r="I277" s="27"/>
    </row>
    <row r="278" spans="8:9" ht="12.75">
      <c r="H278" s="27"/>
      <c r="I278" s="27"/>
    </row>
    <row r="279" spans="8:9" ht="12.75">
      <c r="H279" s="27"/>
      <c r="I279" s="27"/>
    </row>
    <row r="280" spans="8:9" ht="12.75">
      <c r="H280" s="27"/>
      <c r="I280" s="27"/>
    </row>
    <row r="281" spans="8:9" ht="12.75">
      <c r="H281" s="27"/>
      <c r="I281" s="27"/>
    </row>
    <row r="282" spans="8:9" ht="12.75">
      <c r="H282" s="27"/>
      <c r="I282" s="27"/>
    </row>
    <row r="283" spans="8:9" ht="12.75">
      <c r="H283" s="27"/>
      <c r="I283" s="27"/>
    </row>
    <row r="284" spans="8:9" ht="12.75">
      <c r="H284" s="27"/>
      <c r="I284" s="27"/>
    </row>
    <row r="285" spans="8:9" ht="12.75">
      <c r="H285" s="27"/>
      <c r="I285" s="27"/>
    </row>
    <row r="286" spans="8:9" ht="12.75">
      <c r="H286" s="27"/>
      <c r="I286" s="27"/>
    </row>
    <row r="287" spans="8:9" ht="12.75">
      <c r="H287" s="27"/>
      <c r="I287" s="27"/>
    </row>
    <row r="288" spans="8:9" ht="12.75">
      <c r="H288" s="27"/>
      <c r="I288" s="27"/>
    </row>
    <row r="289" spans="8:9" ht="12.75">
      <c r="H289" s="27"/>
      <c r="I289" s="27"/>
    </row>
    <row r="290" spans="8:9" ht="12.75">
      <c r="H290" s="27"/>
      <c r="I290" s="27"/>
    </row>
    <row r="291" spans="8:9" ht="12.75">
      <c r="H291" s="27"/>
      <c r="I291" s="27"/>
    </row>
    <row r="292" spans="8:9" ht="12.75">
      <c r="H292" s="27"/>
      <c r="I292" s="27"/>
    </row>
    <row r="293" spans="8:9" ht="12.75">
      <c r="H293" s="27"/>
      <c r="I293" s="27"/>
    </row>
    <row r="294" spans="8:9" ht="12.75">
      <c r="H294" s="27"/>
      <c r="I294" s="27"/>
    </row>
    <row r="295" spans="8:9" ht="12.75">
      <c r="H295" s="27"/>
      <c r="I295" s="27"/>
    </row>
    <row r="296" spans="8:9" ht="12.75">
      <c r="H296" s="27"/>
      <c r="I296" s="27"/>
    </row>
    <row r="297" spans="8:9" ht="12.75">
      <c r="H297" s="27"/>
      <c r="I297" s="27"/>
    </row>
    <row r="298" spans="8:9" ht="12.75">
      <c r="H298" s="27"/>
      <c r="I298" s="27"/>
    </row>
    <row r="299" spans="8:9" ht="12.75">
      <c r="H299" s="27"/>
      <c r="I299" s="27"/>
    </row>
    <row r="300" spans="8:9" ht="12.75">
      <c r="H300" s="27"/>
      <c r="I300" s="27"/>
    </row>
    <row r="301" spans="8:9" ht="12.75">
      <c r="H301" s="27"/>
      <c r="I301" s="27"/>
    </row>
    <row r="302" spans="8:9" ht="12.75">
      <c r="H302" s="27"/>
      <c r="I302" s="27"/>
    </row>
    <row r="303" spans="8:9" ht="12.75">
      <c r="H303" s="27"/>
      <c r="I303" s="27"/>
    </row>
    <row r="304" spans="8:9" ht="12.75">
      <c r="H304" s="27"/>
      <c r="I304" s="27"/>
    </row>
    <row r="305" spans="8:9" ht="12.75">
      <c r="H305" s="27"/>
      <c r="I305" s="27"/>
    </row>
    <row r="306" spans="8:9" ht="12.75">
      <c r="H306" s="27"/>
      <c r="I306" s="27"/>
    </row>
    <row r="307" spans="8:9" ht="12.75">
      <c r="H307" s="27"/>
      <c r="I307" s="27"/>
    </row>
    <row r="308" spans="8:9" ht="12.75">
      <c r="H308" s="27"/>
      <c r="I308" s="27"/>
    </row>
    <row r="309" spans="8:9" ht="12.75">
      <c r="H309" s="27"/>
      <c r="I309" s="27"/>
    </row>
    <row r="310" spans="8:9" ht="12.75">
      <c r="H310" s="27"/>
      <c r="I310" s="27"/>
    </row>
    <row r="311" spans="8:9" ht="12.75">
      <c r="H311" s="27"/>
      <c r="I311" s="27"/>
    </row>
    <row r="312" spans="8:9" ht="12.75">
      <c r="H312" s="27"/>
      <c r="I312" s="27"/>
    </row>
    <row r="313" spans="8:9" ht="12.75">
      <c r="H313" s="27"/>
      <c r="I313" s="27"/>
    </row>
    <row r="314" spans="8:9" ht="12.75">
      <c r="H314" s="27"/>
      <c r="I314" s="27"/>
    </row>
    <row r="315" spans="8:9" ht="12.75">
      <c r="H315" s="27"/>
      <c r="I315" s="27"/>
    </row>
    <row r="316" spans="8:9" ht="12.75">
      <c r="H316" s="27"/>
      <c r="I316" s="27"/>
    </row>
    <row r="317" spans="8:9" ht="12.75">
      <c r="H317" s="27"/>
      <c r="I317" s="27"/>
    </row>
    <row r="318" spans="8:9" ht="12.75">
      <c r="H318" s="27"/>
      <c r="I318" s="27"/>
    </row>
    <row r="319" spans="8:9" ht="12.75">
      <c r="H319" s="27"/>
      <c r="I319" s="27"/>
    </row>
    <row r="320" spans="8:9" ht="12.75">
      <c r="H320" s="27"/>
      <c r="I320" s="27"/>
    </row>
    <row r="321" spans="8:9" ht="12.75">
      <c r="H321" s="27"/>
      <c r="I321" s="27"/>
    </row>
    <row r="322" spans="8:9" ht="12.75">
      <c r="H322" s="27"/>
      <c r="I322" s="27"/>
    </row>
    <row r="323" spans="8:9" ht="12.75">
      <c r="H323" s="27"/>
      <c r="I323" s="27"/>
    </row>
    <row r="324" spans="8:9" ht="12.75">
      <c r="H324" s="27"/>
      <c r="I324" s="27"/>
    </row>
    <row r="325" spans="8:9" ht="12.75">
      <c r="H325" s="27"/>
      <c r="I325" s="27"/>
    </row>
    <row r="326" spans="8:9" ht="12.75">
      <c r="H326" s="27"/>
      <c r="I326" s="27"/>
    </row>
    <row r="327" spans="8:9" ht="12.75">
      <c r="H327" s="27"/>
      <c r="I327" s="27"/>
    </row>
    <row r="328" spans="8:9" ht="12.75">
      <c r="H328" s="27"/>
      <c r="I328" s="27"/>
    </row>
    <row r="329" spans="8:9" ht="12.75">
      <c r="H329" s="27"/>
      <c r="I329" s="27"/>
    </row>
    <row r="330" spans="8:9" ht="12.75">
      <c r="H330" s="27"/>
      <c r="I330" s="27"/>
    </row>
    <row r="331" spans="8:9" ht="12.75">
      <c r="H331" s="27"/>
      <c r="I331" s="27"/>
    </row>
    <row r="332" spans="8:9" ht="12.75">
      <c r="H332" s="27"/>
      <c r="I332" s="27"/>
    </row>
    <row r="333" spans="8:9" ht="12.75">
      <c r="H333" s="27"/>
      <c r="I333" s="27"/>
    </row>
    <row r="334" spans="8:9" ht="12.75">
      <c r="H334" s="27"/>
      <c r="I334" s="27"/>
    </row>
    <row r="335" spans="8:9" ht="12.75">
      <c r="H335" s="27"/>
      <c r="I335" s="27"/>
    </row>
    <row r="336" spans="8:9" ht="12.75">
      <c r="H336" s="27"/>
      <c r="I336" s="27"/>
    </row>
    <row r="337" spans="8:9" ht="12.75">
      <c r="H337" s="27"/>
      <c r="I337" s="27"/>
    </row>
    <row r="338" spans="8:9" ht="12.75">
      <c r="H338" s="27"/>
      <c r="I338" s="27"/>
    </row>
    <row r="339" spans="8:9" ht="12.75">
      <c r="H339" s="27"/>
      <c r="I339" s="27"/>
    </row>
    <row r="340" spans="8:9" ht="12.75">
      <c r="H340" s="27"/>
      <c r="I340" s="27"/>
    </row>
    <row r="341" spans="8:9" ht="12.75">
      <c r="H341" s="27"/>
      <c r="I341" s="27"/>
    </row>
    <row r="342" spans="8:9" ht="12.75">
      <c r="H342" s="27"/>
      <c r="I342" s="27"/>
    </row>
    <row r="343" spans="8:9" ht="12.75">
      <c r="H343" s="27"/>
      <c r="I343" s="27"/>
    </row>
    <row r="344" spans="8:9" ht="12.75">
      <c r="H344" s="27"/>
      <c r="I344" s="27"/>
    </row>
    <row r="345" spans="8:9" ht="12.75">
      <c r="H345" s="27"/>
      <c r="I345" s="27"/>
    </row>
    <row r="346" spans="8:9" ht="12.75">
      <c r="H346" s="27"/>
      <c r="I346" s="27"/>
    </row>
    <row r="347" spans="8:9" ht="12.75">
      <c r="H347" s="27"/>
      <c r="I347" s="27"/>
    </row>
    <row r="348" spans="8:9" ht="12.75">
      <c r="H348" s="27"/>
      <c r="I348" s="27"/>
    </row>
    <row r="349" spans="8:9" ht="12.75">
      <c r="H349" s="27"/>
      <c r="I349" s="27"/>
    </row>
    <row r="350" spans="8:9" ht="12.75">
      <c r="H350" s="27"/>
      <c r="I350" s="27"/>
    </row>
    <row r="351" spans="8:9" ht="12.75">
      <c r="H351" s="27"/>
      <c r="I351" s="27"/>
    </row>
    <row r="352" spans="8:9" ht="12.75">
      <c r="H352" s="27"/>
      <c r="I352" s="27"/>
    </row>
    <row r="353" spans="8:9" ht="12.75">
      <c r="H353" s="27"/>
      <c r="I353" s="27"/>
    </row>
    <row r="354" spans="8:9" ht="12.75">
      <c r="H354" s="27"/>
      <c r="I354" s="27"/>
    </row>
    <row r="355" spans="8:9" ht="12.75">
      <c r="H355" s="27"/>
      <c r="I355" s="27"/>
    </row>
    <row r="356" spans="8:9" ht="12.75">
      <c r="H356" s="27"/>
      <c r="I356" s="27"/>
    </row>
    <row r="357" spans="8:9" ht="12.75">
      <c r="H357" s="27"/>
      <c r="I357" s="27"/>
    </row>
    <row r="358" spans="8:9" ht="12.75">
      <c r="H358" s="27"/>
      <c r="I358" s="27"/>
    </row>
    <row r="359" spans="8:9" ht="12.75">
      <c r="H359" s="27"/>
      <c r="I359" s="27"/>
    </row>
    <row r="360" spans="8:9" ht="12.75">
      <c r="H360" s="27"/>
      <c r="I360" s="27"/>
    </row>
    <row r="361" spans="8:9" ht="12.75">
      <c r="H361" s="27"/>
      <c r="I361" s="27"/>
    </row>
    <row r="362" spans="8:9" ht="12.75">
      <c r="H362" s="27"/>
      <c r="I362" s="27"/>
    </row>
    <row r="363" spans="8:9" ht="12.75">
      <c r="H363" s="27"/>
      <c r="I363" s="27"/>
    </row>
    <row r="364" spans="8:9" ht="12.75">
      <c r="H364" s="27"/>
      <c r="I364" s="27"/>
    </row>
    <row r="365" spans="8:9" ht="12.75">
      <c r="H365" s="27"/>
      <c r="I365" s="27"/>
    </row>
    <row r="366" spans="8:9" ht="12.75">
      <c r="H366" s="27"/>
      <c r="I366" s="27"/>
    </row>
    <row r="367" spans="8:9" ht="12.75">
      <c r="H367" s="27"/>
      <c r="I367" s="27"/>
    </row>
    <row r="368" spans="8:9" ht="12.75">
      <c r="H368" s="27"/>
      <c r="I368" s="27"/>
    </row>
    <row r="369" spans="8:9" ht="12.75">
      <c r="H369" s="27"/>
      <c r="I369" s="27"/>
    </row>
    <row r="370" spans="8:9" ht="12.75">
      <c r="H370" s="27"/>
      <c r="I370" s="27"/>
    </row>
    <row r="371" spans="8:9" ht="12.75">
      <c r="H371" s="27"/>
      <c r="I371" s="27"/>
    </row>
    <row r="372" spans="8:9" ht="12.75">
      <c r="H372" s="27"/>
      <c r="I372" s="27"/>
    </row>
    <row r="373" spans="8:9" ht="12.75">
      <c r="H373" s="27"/>
      <c r="I373" s="27"/>
    </row>
    <row r="374" spans="8:9" ht="12.75">
      <c r="H374" s="27"/>
      <c r="I374" s="27"/>
    </row>
    <row r="375" spans="8:9" ht="12.75">
      <c r="H375" s="27"/>
      <c r="I375" s="27"/>
    </row>
    <row r="376" spans="8:9" ht="12.75">
      <c r="H376" s="27"/>
      <c r="I376" s="27"/>
    </row>
    <row r="377" spans="8:9" ht="12.75">
      <c r="H377" s="27"/>
      <c r="I377" s="27"/>
    </row>
    <row r="378" spans="8:9" ht="12.75">
      <c r="H378" s="27"/>
      <c r="I378" s="27"/>
    </row>
    <row r="379" spans="8:9" ht="12.75">
      <c r="H379" s="27"/>
      <c r="I379" s="27"/>
    </row>
    <row r="380" spans="8:9" ht="12.75">
      <c r="H380" s="27"/>
      <c r="I380" s="27"/>
    </row>
    <row r="381" spans="8:9" ht="12.75">
      <c r="H381" s="27"/>
      <c r="I381" s="27"/>
    </row>
    <row r="382" spans="8:9" ht="12.75">
      <c r="H382" s="27"/>
      <c r="I382" s="27"/>
    </row>
    <row r="383" spans="8:9" ht="12.75">
      <c r="H383" s="27"/>
      <c r="I383" s="27"/>
    </row>
    <row r="384" spans="8:9" ht="12.75">
      <c r="H384" s="27"/>
      <c r="I384" s="27"/>
    </row>
    <row r="385" spans="8:9" ht="12.75">
      <c r="H385" s="27"/>
      <c r="I385" s="27"/>
    </row>
    <row r="386" spans="8:9" ht="12.75">
      <c r="H386" s="27"/>
      <c r="I386" s="27"/>
    </row>
    <row r="387" spans="8:9" ht="12.75">
      <c r="H387" s="27"/>
      <c r="I387" s="27"/>
    </row>
    <row r="388" spans="8:9" ht="12.75">
      <c r="H388" s="27"/>
      <c r="I388" s="27"/>
    </row>
    <row r="389" spans="8:9" ht="12.75">
      <c r="H389" s="27"/>
      <c r="I389" s="27"/>
    </row>
    <row r="390" spans="8:9" ht="12.75">
      <c r="H390" s="27"/>
      <c r="I390" s="27"/>
    </row>
    <row r="391" spans="8:9" ht="12.75">
      <c r="H391" s="27"/>
      <c r="I391" s="27"/>
    </row>
    <row r="392" spans="8:9" ht="12.75">
      <c r="H392" s="27"/>
      <c r="I392" s="27"/>
    </row>
    <row r="393" spans="8:9" ht="12.75">
      <c r="H393" s="27"/>
      <c r="I393" s="27"/>
    </row>
    <row r="394" spans="8:9" ht="12.75">
      <c r="H394" s="27"/>
      <c r="I394" s="27"/>
    </row>
    <row r="395" spans="8:9" ht="12.75">
      <c r="H395" s="27"/>
      <c r="I395" s="27"/>
    </row>
    <row r="396" spans="8:9" ht="12.75">
      <c r="H396" s="27"/>
      <c r="I396" s="27"/>
    </row>
    <row r="397" spans="8:9" ht="12.75">
      <c r="H397" s="27"/>
      <c r="I397" s="27"/>
    </row>
    <row r="398" spans="8:9" ht="12.75">
      <c r="H398" s="27"/>
      <c r="I398" s="27"/>
    </row>
    <row r="399" spans="8:9" ht="12.75">
      <c r="H399" s="27"/>
      <c r="I399" s="27"/>
    </row>
    <row r="400" spans="8:9" ht="12.75">
      <c r="H400" s="27"/>
      <c r="I400" s="27"/>
    </row>
    <row r="401" spans="8:9" ht="12.75">
      <c r="H401" s="27"/>
      <c r="I401" s="27"/>
    </row>
    <row r="402" spans="8:9" ht="12.75">
      <c r="H402" s="27"/>
      <c r="I402" s="27"/>
    </row>
    <row r="403" spans="8:9" ht="12.75">
      <c r="H403" s="27"/>
      <c r="I403" s="27"/>
    </row>
    <row r="404" spans="8:9" ht="12.75">
      <c r="H404" s="27"/>
      <c r="I404" s="27"/>
    </row>
    <row r="405" spans="8:9" ht="12.75">
      <c r="H405" s="27"/>
      <c r="I405" s="27"/>
    </row>
    <row r="406" spans="8:9" ht="12.75">
      <c r="H406" s="27"/>
      <c r="I406" s="27"/>
    </row>
    <row r="407" spans="8:9" ht="12.75">
      <c r="H407" s="27"/>
      <c r="I407" s="27"/>
    </row>
    <row r="408" spans="8:9" ht="12.75">
      <c r="H408" s="27"/>
      <c r="I408" s="27"/>
    </row>
    <row r="409" spans="8:9" ht="12.75">
      <c r="H409" s="27"/>
      <c r="I409" s="27"/>
    </row>
    <row r="410" spans="8:9" ht="12.75">
      <c r="H410" s="27"/>
      <c r="I410" s="27"/>
    </row>
    <row r="411" spans="8:9" ht="12.75">
      <c r="H411" s="27"/>
      <c r="I411" s="27"/>
    </row>
    <row r="412" spans="8:9" ht="12.75">
      <c r="H412" s="27"/>
      <c r="I412" s="27"/>
    </row>
    <row r="413" spans="8:9" ht="12.75">
      <c r="H413" s="27"/>
      <c r="I413" s="27"/>
    </row>
    <row r="414" spans="8:9" ht="12.75">
      <c r="H414" s="27"/>
      <c r="I414" s="27"/>
    </row>
    <row r="415" spans="8:9" ht="12.75">
      <c r="H415" s="27"/>
      <c r="I415" s="27"/>
    </row>
    <row r="416" spans="8:9" ht="12.75">
      <c r="H416" s="27"/>
      <c r="I416" s="27"/>
    </row>
    <row r="417" spans="8:9" ht="12.75">
      <c r="H417" s="27"/>
      <c r="I417" s="27"/>
    </row>
    <row r="418" spans="8:9" ht="12.75">
      <c r="H418" s="27"/>
      <c r="I418" s="27"/>
    </row>
    <row r="419" spans="8:9" ht="12.75">
      <c r="H419" s="27"/>
      <c r="I419" s="27"/>
    </row>
    <row r="420" spans="8:9" ht="12.75">
      <c r="H420" s="27"/>
      <c r="I420" s="27"/>
    </row>
    <row r="421" spans="8:9" ht="12.75">
      <c r="H421" s="27"/>
      <c r="I421" s="27"/>
    </row>
    <row r="422" spans="8:9" ht="12.75">
      <c r="H422" s="27"/>
      <c r="I422" s="27"/>
    </row>
    <row r="423" spans="8:9" ht="12.75">
      <c r="H423" s="27"/>
      <c r="I423" s="27"/>
    </row>
    <row r="424" spans="8:9" ht="12.75">
      <c r="H424" s="27"/>
      <c r="I424" s="27"/>
    </row>
    <row r="425" spans="8:9" ht="12.75">
      <c r="H425" s="27"/>
      <c r="I425" s="27"/>
    </row>
    <row r="426" spans="8:9" ht="12.75">
      <c r="H426" s="27"/>
      <c r="I426" s="27"/>
    </row>
    <row r="427" spans="8:9" ht="12.75">
      <c r="H427" s="27"/>
      <c r="I427" s="27"/>
    </row>
    <row r="428" spans="8:9" ht="12.75">
      <c r="H428" s="27"/>
      <c r="I428" s="27"/>
    </row>
    <row r="429" spans="8:9" ht="12.75">
      <c r="H429" s="27"/>
      <c r="I429" s="27"/>
    </row>
    <row r="430" spans="8:9" ht="12.75">
      <c r="H430" s="27"/>
      <c r="I430" s="27"/>
    </row>
    <row r="431" spans="8:9" ht="12.75">
      <c r="H431" s="27"/>
      <c r="I431" s="27"/>
    </row>
    <row r="432" spans="8:9" ht="12.75">
      <c r="H432" s="27"/>
      <c r="I432" s="27"/>
    </row>
    <row r="433" spans="8:9" ht="12.75">
      <c r="H433" s="27"/>
      <c r="I433" s="27"/>
    </row>
    <row r="434" spans="8:9" ht="12.75">
      <c r="H434" s="27"/>
      <c r="I434" s="27"/>
    </row>
    <row r="435" spans="8:9" ht="12.75">
      <c r="H435" s="27"/>
      <c r="I435" s="27"/>
    </row>
    <row r="436" spans="8:9" ht="12.75">
      <c r="H436" s="27"/>
      <c r="I436" s="27"/>
    </row>
    <row r="437" spans="8:9" ht="12.75">
      <c r="H437" s="27"/>
      <c r="I437" s="27"/>
    </row>
    <row r="438" spans="8:9" ht="12.75">
      <c r="H438" s="27"/>
      <c r="I438" s="27"/>
    </row>
    <row r="439" spans="8:9" ht="12.75">
      <c r="H439" s="27"/>
      <c r="I439" s="27"/>
    </row>
    <row r="440" spans="8:9" ht="12.75">
      <c r="H440" s="27"/>
      <c r="I440" s="27"/>
    </row>
    <row r="441" spans="8:9" ht="12.75">
      <c r="H441" s="27"/>
      <c r="I441" s="27"/>
    </row>
    <row r="442" spans="8:9" ht="12.75">
      <c r="H442" s="27"/>
      <c r="I442" s="27"/>
    </row>
    <row r="443" spans="8:9" ht="12.75">
      <c r="H443" s="27"/>
      <c r="I443" s="27"/>
    </row>
    <row r="444" spans="8:9" ht="12.75">
      <c r="H444" s="27"/>
      <c r="I444" s="27"/>
    </row>
    <row r="445" spans="8:9" ht="12.75">
      <c r="H445" s="27"/>
      <c r="I445" s="27"/>
    </row>
    <row r="446" spans="8:9" ht="12.75">
      <c r="H446" s="27"/>
      <c r="I446" s="27"/>
    </row>
    <row r="447" spans="8:9" ht="12.75">
      <c r="H447" s="27"/>
      <c r="I447" s="27"/>
    </row>
    <row r="448" spans="8:9" ht="12.75">
      <c r="H448" s="27"/>
      <c r="I448" s="27"/>
    </row>
    <row r="449" spans="8:9" ht="12.75">
      <c r="H449" s="27"/>
      <c r="I449" s="27"/>
    </row>
    <row r="450" spans="8:9" ht="12.75">
      <c r="H450" s="27"/>
      <c r="I450" s="27"/>
    </row>
    <row r="451" spans="8:9" ht="12.75">
      <c r="H451" s="27"/>
      <c r="I451" s="27"/>
    </row>
    <row r="452" spans="8:9" ht="12.75">
      <c r="H452" s="27"/>
      <c r="I452" s="27"/>
    </row>
    <row r="453" spans="8:9" ht="12.75">
      <c r="H453" s="27"/>
      <c r="I453" s="27"/>
    </row>
    <row r="454" spans="8:9" ht="12.75">
      <c r="H454" s="27"/>
      <c r="I454" s="27"/>
    </row>
    <row r="455" spans="8:9" ht="12.75">
      <c r="H455" s="27"/>
      <c r="I455" s="27"/>
    </row>
    <row r="456" spans="8:9" ht="12.75">
      <c r="H456" s="27"/>
      <c r="I456" s="27"/>
    </row>
    <row r="457" spans="8:9" ht="12.75">
      <c r="H457" s="27"/>
      <c r="I457" s="27"/>
    </row>
    <row r="458" spans="8:9" ht="12.75">
      <c r="H458" s="27"/>
      <c r="I458" s="27"/>
    </row>
    <row r="459" spans="8:9" ht="12.75">
      <c r="H459" s="27"/>
      <c r="I459" s="27"/>
    </row>
    <row r="460" spans="8:9" ht="12.75">
      <c r="H460" s="27"/>
      <c r="I460" s="27"/>
    </row>
    <row r="461" spans="8:9" ht="12.75">
      <c r="H461" s="27"/>
      <c r="I461" s="27"/>
    </row>
    <row r="462" spans="8:9" ht="12.75">
      <c r="H462" s="27"/>
      <c r="I462" s="27"/>
    </row>
    <row r="463" spans="8:9" ht="12.75">
      <c r="H463" s="27"/>
      <c r="I463" s="27"/>
    </row>
    <row r="464" spans="8:9" ht="12.75">
      <c r="H464" s="27"/>
      <c r="I464" s="27"/>
    </row>
    <row r="465" spans="8:9" ht="12.75">
      <c r="H465" s="27"/>
      <c r="I465" s="27"/>
    </row>
    <row r="466" spans="8:9" ht="12.75">
      <c r="H466" s="27"/>
      <c r="I466" s="27"/>
    </row>
    <row r="467" spans="8:9" ht="12.75">
      <c r="H467" s="27"/>
      <c r="I467" s="27"/>
    </row>
    <row r="468" spans="8:9" ht="12.75">
      <c r="H468" s="27"/>
      <c r="I468" s="27"/>
    </row>
    <row r="469" spans="8:9" ht="12.75">
      <c r="H469" s="27"/>
      <c r="I469" s="27"/>
    </row>
    <row r="470" spans="8:9" ht="12.75">
      <c r="H470" s="27"/>
      <c r="I470" s="27"/>
    </row>
    <row r="471" spans="8:9" ht="12.75">
      <c r="H471" s="27"/>
      <c r="I471" s="27"/>
    </row>
    <row r="472" spans="8:9" ht="12.75">
      <c r="H472" s="27"/>
      <c r="I472" s="27"/>
    </row>
    <row r="473" spans="8:9" ht="12.75">
      <c r="H473" s="27"/>
      <c r="I473" s="27"/>
    </row>
    <row r="474" spans="8:9" ht="12.75">
      <c r="H474" s="27"/>
      <c r="I474" s="27"/>
    </row>
    <row r="475" spans="8:9" ht="12.75">
      <c r="H475" s="27"/>
      <c r="I475" s="27"/>
    </row>
    <row r="476" spans="8:9" ht="12.75">
      <c r="H476" s="27"/>
      <c r="I476" s="27"/>
    </row>
    <row r="477" spans="8:9" ht="12.75">
      <c r="H477" s="27"/>
      <c r="I477" s="27"/>
    </row>
    <row r="478" spans="8:9" ht="12.75">
      <c r="H478" s="27"/>
      <c r="I478" s="27"/>
    </row>
    <row r="479" spans="8:9" ht="12.75">
      <c r="H479" s="27"/>
      <c r="I479" s="27"/>
    </row>
    <row r="480" spans="8:9" ht="12.75">
      <c r="H480" s="27"/>
      <c r="I480" s="27"/>
    </row>
    <row r="481" spans="8:9" ht="12.75">
      <c r="H481" s="27"/>
      <c r="I481" s="27"/>
    </row>
    <row r="482" spans="8:9" ht="12.75">
      <c r="H482" s="27"/>
      <c r="I482" s="27"/>
    </row>
    <row r="483" spans="8:9" ht="12.75">
      <c r="H483" s="27"/>
      <c r="I483" s="27"/>
    </row>
    <row r="484" spans="8:9" ht="12.75">
      <c r="H484" s="27"/>
      <c r="I484" s="27"/>
    </row>
    <row r="485" spans="8:9" ht="12.75">
      <c r="H485" s="27"/>
      <c r="I485" s="27"/>
    </row>
    <row r="486" spans="8:9" ht="12.75">
      <c r="H486" s="27"/>
      <c r="I486" s="27"/>
    </row>
    <row r="487" spans="8:9" ht="12.75">
      <c r="H487" s="27"/>
      <c r="I487" s="27"/>
    </row>
    <row r="488" spans="8:9" ht="12.75">
      <c r="H488" s="27"/>
      <c r="I488" s="27"/>
    </row>
    <row r="489" spans="8:9" ht="12.75">
      <c r="H489" s="27"/>
      <c r="I489" s="27"/>
    </row>
    <row r="490" spans="8:9" ht="12.75">
      <c r="H490" s="27"/>
      <c r="I490" s="27"/>
    </row>
    <row r="491" spans="8:9" ht="12.75">
      <c r="H491" s="27"/>
      <c r="I491" s="27"/>
    </row>
    <row r="492" spans="8:9" ht="12.75">
      <c r="H492" s="27"/>
      <c r="I492" s="27"/>
    </row>
    <row r="493" spans="8:9" ht="12.75">
      <c r="H493" s="27"/>
      <c r="I493" s="27"/>
    </row>
    <row r="494" spans="8:9" ht="12.75">
      <c r="H494" s="27"/>
      <c r="I494" s="27"/>
    </row>
    <row r="495" spans="8:9" ht="12.75">
      <c r="H495" s="27"/>
      <c r="I495" s="27"/>
    </row>
    <row r="496" spans="8:9" ht="12.75">
      <c r="H496" s="27"/>
      <c r="I496" s="27"/>
    </row>
    <row r="497" spans="8:9" ht="12.75">
      <c r="H497" s="27"/>
      <c r="I497" s="27"/>
    </row>
    <row r="498" spans="8:9" ht="12.75">
      <c r="H498" s="27"/>
      <c r="I498" s="27"/>
    </row>
    <row r="499" spans="8:9" ht="12.75">
      <c r="H499" s="27"/>
      <c r="I499" s="27"/>
    </row>
    <row r="500" spans="8:9" ht="12.75">
      <c r="H500" s="27"/>
      <c r="I500" s="27"/>
    </row>
    <row r="501" spans="8:9" ht="12.75">
      <c r="H501" s="27"/>
      <c r="I501" s="27"/>
    </row>
    <row r="502" spans="8:9" ht="12.75">
      <c r="H502" s="27"/>
      <c r="I502" s="27"/>
    </row>
    <row r="503" spans="8:9" ht="12.75">
      <c r="H503" s="27"/>
      <c r="I503" s="27"/>
    </row>
    <row r="504" spans="8:9" ht="12.75">
      <c r="H504" s="27"/>
      <c r="I504" s="27"/>
    </row>
    <row r="505" spans="8:9" ht="12.75">
      <c r="H505" s="27"/>
      <c r="I505" s="27"/>
    </row>
    <row r="506" spans="8:9" ht="12.75">
      <c r="H506" s="27"/>
      <c r="I506" s="27"/>
    </row>
    <row r="507" spans="8:9" ht="12.75">
      <c r="H507" s="27"/>
      <c r="I507" s="27"/>
    </row>
    <row r="508" spans="8:9" ht="12.75">
      <c r="H508" s="27"/>
      <c r="I508" s="27"/>
    </row>
    <row r="509" spans="8:9" ht="12.75">
      <c r="H509" s="27"/>
      <c r="I509" s="27"/>
    </row>
    <row r="510" spans="8:9" ht="12.75">
      <c r="H510" s="27"/>
      <c r="I510" s="27"/>
    </row>
    <row r="511" spans="8:9" ht="12.75">
      <c r="H511" s="27"/>
      <c r="I511" s="27"/>
    </row>
    <row r="512" spans="8:9" ht="12.75">
      <c r="H512" s="27"/>
      <c r="I512" s="27"/>
    </row>
    <row r="513" spans="8:9" ht="12.75">
      <c r="H513" s="27"/>
      <c r="I513" s="27"/>
    </row>
    <row r="514" spans="8:9" ht="12.75">
      <c r="H514" s="27"/>
      <c r="I514" s="27"/>
    </row>
    <row r="515" spans="8:9" ht="12.75">
      <c r="H515" s="27"/>
      <c r="I515" s="27"/>
    </row>
    <row r="516" spans="8:9" ht="12.75">
      <c r="H516" s="27"/>
      <c r="I516" s="27"/>
    </row>
    <row r="517" spans="8:9" ht="12.75">
      <c r="H517" s="27"/>
      <c r="I517" s="27"/>
    </row>
    <row r="518" spans="8:9" ht="12.75">
      <c r="H518" s="27"/>
      <c r="I518" s="27"/>
    </row>
    <row r="519" spans="8:9" ht="12.75">
      <c r="H519" s="27"/>
      <c r="I519" s="27"/>
    </row>
    <row r="520" spans="8:9" ht="12.75">
      <c r="H520" s="27"/>
      <c r="I520" s="27"/>
    </row>
    <row r="521" spans="8:9" ht="12.75">
      <c r="H521" s="27"/>
      <c r="I521" s="27"/>
    </row>
    <row r="522" spans="8:9" ht="12.75">
      <c r="H522" s="27"/>
      <c r="I522" s="27"/>
    </row>
    <row r="523" spans="8:9" ht="12.75">
      <c r="H523" s="27"/>
      <c r="I523" s="27"/>
    </row>
    <row r="524" spans="8:9" ht="12.75">
      <c r="H524" s="27"/>
      <c r="I524" s="27"/>
    </row>
    <row r="525" spans="8:9" ht="12.75">
      <c r="H525" s="27"/>
      <c r="I525" s="27"/>
    </row>
    <row r="526" spans="8:9" ht="12.75">
      <c r="H526" s="27"/>
      <c r="I526" s="27"/>
    </row>
    <row r="527" spans="8:9" ht="12.75">
      <c r="H527" s="27"/>
      <c r="I527" s="27"/>
    </row>
    <row r="528" spans="8:9" ht="12.75">
      <c r="H528" s="27"/>
      <c r="I528" s="27"/>
    </row>
    <row r="529" spans="8:9" ht="12.75">
      <c r="H529" s="27"/>
      <c r="I529" s="27"/>
    </row>
    <row r="530" spans="8:9" ht="12.75">
      <c r="H530" s="27"/>
      <c r="I530" s="27"/>
    </row>
    <row r="531" spans="8:9" ht="12.75">
      <c r="H531" s="27"/>
      <c r="I531" s="27"/>
    </row>
    <row r="532" spans="8:9" ht="12.75">
      <c r="H532" s="27"/>
      <c r="I532" s="27"/>
    </row>
    <row r="533" spans="8:9" ht="12.75">
      <c r="H533" s="27"/>
      <c r="I533" s="27"/>
    </row>
    <row r="534" spans="8:9" ht="12.75">
      <c r="H534" s="27"/>
      <c r="I534" s="27"/>
    </row>
    <row r="535" spans="8:9" ht="12.75">
      <c r="H535" s="27"/>
      <c r="I535" s="27"/>
    </row>
    <row r="536" spans="8:9" ht="12.75">
      <c r="H536" s="27"/>
      <c r="I536" s="27"/>
    </row>
    <row r="537" spans="8:9" ht="12.75">
      <c r="H537" s="27"/>
      <c r="I537" s="27"/>
    </row>
    <row r="538" spans="8:9" ht="12.75">
      <c r="H538" s="27"/>
      <c r="I538" s="27"/>
    </row>
    <row r="539" spans="8:9" ht="12.75">
      <c r="H539" s="27"/>
      <c r="I539" s="27"/>
    </row>
    <row r="540" spans="8:9" ht="12.75">
      <c r="H540" s="27"/>
      <c r="I540" s="27"/>
    </row>
    <row r="541" spans="8:9" ht="12.75">
      <c r="H541" s="27"/>
      <c r="I541" s="27"/>
    </row>
    <row r="542" spans="8:9" ht="12.75">
      <c r="H542" s="27"/>
      <c r="I542" s="27"/>
    </row>
    <row r="543" spans="8:9" ht="12.75">
      <c r="H543" s="27"/>
      <c r="I543" s="27"/>
    </row>
    <row r="544" spans="8:9" ht="12.75">
      <c r="H544" s="27"/>
      <c r="I544" s="27"/>
    </row>
    <row r="545" spans="8:9" ht="12.75">
      <c r="H545" s="27"/>
      <c r="I545" s="27"/>
    </row>
    <row r="546" spans="8:9" ht="12.75">
      <c r="H546" s="27"/>
      <c r="I546" s="27"/>
    </row>
    <row r="547" spans="8:9" ht="12.75">
      <c r="H547" s="27"/>
      <c r="I547" s="27"/>
    </row>
    <row r="548" spans="8:9" ht="12.75">
      <c r="H548" s="27"/>
      <c r="I548" s="27"/>
    </row>
    <row r="549" spans="8:9" ht="12.75">
      <c r="H549" s="27"/>
      <c r="I549" s="27"/>
    </row>
    <row r="550" spans="8:9" ht="12.75">
      <c r="H550" s="27"/>
      <c r="I550" s="27"/>
    </row>
    <row r="551" spans="8:9" ht="12.75">
      <c r="H551" s="27"/>
      <c r="I551" s="27"/>
    </row>
    <row r="552" spans="8:9" ht="12.75">
      <c r="H552" s="27"/>
      <c r="I552" s="27"/>
    </row>
    <row r="553" spans="8:9" ht="12.75">
      <c r="H553" s="27"/>
      <c r="I553" s="27"/>
    </row>
    <row r="554" spans="8:9" ht="12.75">
      <c r="H554" s="27"/>
      <c r="I554" s="27"/>
    </row>
    <row r="555" spans="8:9" ht="12.75">
      <c r="H555" s="27"/>
      <c r="I555" s="27"/>
    </row>
    <row r="556" spans="8:9" ht="12.75">
      <c r="H556" s="27"/>
      <c r="I556" s="27"/>
    </row>
    <row r="557" spans="8:9" ht="12.75">
      <c r="H557" s="27"/>
      <c r="I557" s="27"/>
    </row>
    <row r="558" spans="8:9" ht="12.75">
      <c r="H558" s="27"/>
      <c r="I558" s="27"/>
    </row>
    <row r="559" spans="8:9" ht="12.75">
      <c r="H559" s="27"/>
      <c r="I559" s="27"/>
    </row>
    <row r="560" spans="8:9" ht="12.75">
      <c r="H560" s="27"/>
      <c r="I560" s="27"/>
    </row>
    <row r="561" spans="8:9" ht="12.75">
      <c r="H561" s="27"/>
      <c r="I561" s="27"/>
    </row>
    <row r="562" spans="8:9" ht="12.75">
      <c r="H562" s="27"/>
      <c r="I562" s="27"/>
    </row>
    <row r="563" spans="8:9" ht="12.75">
      <c r="H563" s="27"/>
      <c r="I563" s="27"/>
    </row>
    <row r="564" spans="8:9" ht="12.75">
      <c r="H564" s="27"/>
      <c r="I564" s="27"/>
    </row>
    <row r="565" spans="8:9" ht="12.75">
      <c r="H565" s="27"/>
      <c r="I565" s="27"/>
    </row>
    <row r="566" spans="8:9" ht="12.75">
      <c r="H566" s="27"/>
      <c r="I566" s="27"/>
    </row>
    <row r="567" spans="8:9" ht="12.75">
      <c r="H567" s="27"/>
      <c r="I567" s="27"/>
    </row>
    <row r="568" spans="8:9" ht="12.75">
      <c r="H568" s="27"/>
      <c r="I568" s="27"/>
    </row>
    <row r="569" spans="8:9" ht="12.75">
      <c r="H569" s="27"/>
      <c r="I569" s="27"/>
    </row>
    <row r="570" spans="8:9" ht="12.75">
      <c r="H570" s="27"/>
      <c r="I570" s="27"/>
    </row>
    <row r="571" spans="8:9" ht="12.75">
      <c r="H571" s="27"/>
      <c r="I571" s="27"/>
    </row>
    <row r="572" spans="8:9" ht="12.75">
      <c r="H572" s="27"/>
      <c r="I572" s="27"/>
    </row>
    <row r="573" spans="8:9" ht="12.75">
      <c r="H573" s="27"/>
      <c r="I573" s="27"/>
    </row>
    <row r="574" spans="8:9" ht="12.75">
      <c r="H574" s="27"/>
      <c r="I574" s="27"/>
    </row>
    <row r="575" spans="8:9" ht="12.75">
      <c r="H575" s="27"/>
      <c r="I575" s="27"/>
    </row>
    <row r="576" spans="8:9" ht="12.75">
      <c r="H576" s="27"/>
      <c r="I576" s="27"/>
    </row>
    <row r="577" spans="8:9" ht="12.75">
      <c r="H577" s="27"/>
      <c r="I577" s="27"/>
    </row>
    <row r="578" spans="8:9" ht="12.75">
      <c r="H578" s="27"/>
      <c r="I578" s="27"/>
    </row>
    <row r="579" spans="8:9" ht="12.75">
      <c r="H579" s="27"/>
      <c r="I579" s="27"/>
    </row>
    <row r="580" spans="8:9" ht="12.75">
      <c r="H580" s="27"/>
      <c r="I580" s="27"/>
    </row>
    <row r="581" spans="8:9" ht="12.75">
      <c r="H581" s="27"/>
      <c r="I581" s="27"/>
    </row>
    <row r="582" spans="8:9" ht="12.75">
      <c r="H582" s="27"/>
      <c r="I582" s="27"/>
    </row>
    <row r="583" spans="8:9" ht="12.75">
      <c r="H583" s="27"/>
      <c r="I583" s="27"/>
    </row>
    <row r="584" spans="8:9" ht="12.75">
      <c r="H584" s="27"/>
      <c r="I584" s="27"/>
    </row>
    <row r="585" spans="8:9" ht="12.75">
      <c r="H585" s="27"/>
      <c r="I585" s="27"/>
    </row>
    <row r="586" spans="8:9" ht="12.75">
      <c r="H586" s="27"/>
      <c r="I586" s="27"/>
    </row>
    <row r="587" spans="8:9" ht="12.75">
      <c r="H587" s="27"/>
      <c r="I587" s="27"/>
    </row>
    <row r="588" spans="8:9" ht="12.75">
      <c r="H588" s="27"/>
      <c r="I588" s="27"/>
    </row>
    <row r="589" spans="8:9" ht="12.75">
      <c r="H589" s="27"/>
      <c r="I589" s="27"/>
    </row>
    <row r="590" spans="8:9" ht="12.75">
      <c r="H590" s="27"/>
      <c r="I590" s="27"/>
    </row>
    <row r="591" spans="8:9" ht="12.75">
      <c r="H591" s="27"/>
      <c r="I591" s="27"/>
    </row>
    <row r="592" spans="8:9" ht="12.75">
      <c r="H592" s="27"/>
      <c r="I592" s="27"/>
    </row>
    <row r="593" spans="8:9" ht="12.75">
      <c r="H593" s="27"/>
      <c r="I593" s="27"/>
    </row>
    <row r="594" spans="8:9" ht="12.75">
      <c r="H594" s="27"/>
      <c r="I594" s="27"/>
    </row>
    <row r="595" spans="8:9" ht="12.75">
      <c r="H595" s="27"/>
      <c r="I595" s="27"/>
    </row>
    <row r="596" spans="8:9" ht="12.75">
      <c r="H596" s="27"/>
      <c r="I596" s="27"/>
    </row>
    <row r="597" spans="8:9" ht="12.75">
      <c r="H597" s="27"/>
      <c r="I597" s="27"/>
    </row>
    <row r="598" spans="8:9" ht="12.75">
      <c r="H598" s="27"/>
      <c r="I598" s="27"/>
    </row>
    <row r="599" spans="8:9" ht="12.75">
      <c r="H599" s="27"/>
      <c r="I599" s="27"/>
    </row>
    <row r="600" spans="8:9" ht="12.75">
      <c r="H600" s="27"/>
      <c r="I600" s="27"/>
    </row>
    <row r="601" spans="8:9" ht="12.75">
      <c r="H601" s="27"/>
      <c r="I601" s="27"/>
    </row>
    <row r="602" spans="8:9" ht="12.75">
      <c r="H602" s="27"/>
      <c r="I602" s="27"/>
    </row>
    <row r="603" spans="8:9" ht="12.75">
      <c r="H603" s="27"/>
      <c r="I603" s="27"/>
    </row>
    <row r="604" spans="8:9" ht="12.75">
      <c r="H604" s="27"/>
      <c r="I604" s="27"/>
    </row>
    <row r="605" spans="8:9" ht="12.75">
      <c r="H605" s="27"/>
      <c r="I605" s="27"/>
    </row>
    <row r="606" spans="8:9" ht="12.75">
      <c r="H606" s="27"/>
      <c r="I606" s="27"/>
    </row>
    <row r="607" spans="8:9" ht="12.75">
      <c r="H607" s="27"/>
      <c r="I607" s="27"/>
    </row>
    <row r="608" spans="8:9" ht="12.75">
      <c r="H608" s="27"/>
      <c r="I608" s="27"/>
    </row>
    <row r="609" spans="8:9" ht="12.75">
      <c r="H609" s="27"/>
      <c r="I609" s="27"/>
    </row>
    <row r="610" spans="8:9" ht="12.75">
      <c r="H610" s="27"/>
      <c r="I610" s="27"/>
    </row>
    <row r="611" spans="8:9" ht="12.75">
      <c r="H611" s="27"/>
      <c r="I611" s="27"/>
    </row>
    <row r="612" spans="8:9" ht="12.75">
      <c r="H612" s="27"/>
      <c r="I612" s="27"/>
    </row>
    <row r="613" spans="8:9" ht="12.75">
      <c r="H613" s="27"/>
      <c r="I613" s="27"/>
    </row>
    <row r="614" spans="8:9" ht="12.75">
      <c r="H614" s="27"/>
      <c r="I614" s="27"/>
    </row>
    <row r="615" spans="8:9" ht="12.75">
      <c r="H615" s="27"/>
      <c r="I615" s="27"/>
    </row>
    <row r="616" spans="8:9" ht="12.75">
      <c r="H616" s="27"/>
      <c r="I616" s="27"/>
    </row>
    <row r="617" spans="8:9" ht="12.75">
      <c r="H617" s="27"/>
      <c r="I617" s="27"/>
    </row>
    <row r="618" spans="8:9" ht="12.75">
      <c r="H618" s="27"/>
      <c r="I618" s="27"/>
    </row>
    <row r="619" spans="8:9" ht="12.75">
      <c r="H619" s="27"/>
      <c r="I619" s="27"/>
    </row>
    <row r="620" spans="8:9" ht="12.75">
      <c r="H620" s="27"/>
      <c r="I620" s="27"/>
    </row>
    <row r="621" spans="8:9" ht="12.75">
      <c r="H621" s="27"/>
      <c r="I621" s="27"/>
    </row>
    <row r="622" spans="8:9" ht="12.75">
      <c r="H622" s="27"/>
      <c r="I622" s="27"/>
    </row>
    <row r="623" spans="8:9" ht="12.75">
      <c r="H623" s="27"/>
      <c r="I623" s="27"/>
    </row>
    <row r="624" spans="8:9" ht="12.75">
      <c r="H624" s="27"/>
      <c r="I624" s="27"/>
    </row>
    <row r="625" spans="8:9" ht="12.75">
      <c r="H625" s="27"/>
      <c r="I625" s="27"/>
    </row>
    <row r="626" spans="8:9" ht="12.75">
      <c r="H626" s="27"/>
      <c r="I626" s="27"/>
    </row>
    <row r="627" spans="8:9" ht="12.75">
      <c r="H627" s="27"/>
      <c r="I627" s="27"/>
    </row>
    <row r="628" spans="8:9" ht="12.75">
      <c r="H628" s="27"/>
      <c r="I628" s="27"/>
    </row>
    <row r="629" spans="8:9" ht="12.75">
      <c r="H629" s="27"/>
      <c r="I629" s="27"/>
    </row>
    <row r="630" spans="8:9" ht="12.75">
      <c r="H630" s="27"/>
      <c r="I630" s="27"/>
    </row>
    <row r="631" spans="8:9" ht="12.75">
      <c r="H631" s="27"/>
      <c r="I631" s="27"/>
    </row>
    <row r="632" spans="8:9" ht="12.75">
      <c r="H632" s="27"/>
      <c r="I632" s="27"/>
    </row>
    <row r="633" spans="8:9" ht="12.75">
      <c r="H633" s="27"/>
      <c r="I633" s="27"/>
    </row>
    <row r="634" spans="8:9" ht="12.75">
      <c r="H634" s="27"/>
      <c r="I634" s="27"/>
    </row>
    <row r="635" spans="8:9" ht="12.75">
      <c r="H635" s="27"/>
      <c r="I635" s="27"/>
    </row>
    <row r="636" spans="8:9" ht="12.75">
      <c r="H636" s="27"/>
      <c r="I636" s="27"/>
    </row>
    <row r="637" spans="8:9" ht="12.75">
      <c r="H637" s="27"/>
      <c r="I637" s="27"/>
    </row>
    <row r="638" spans="8:9" ht="12.75">
      <c r="H638" s="27"/>
      <c r="I638" s="27"/>
    </row>
    <row r="639" spans="8:9" ht="12.75">
      <c r="H639" s="27"/>
      <c r="I639" s="27"/>
    </row>
    <row r="640" spans="8:9" ht="12.75">
      <c r="H640" s="27"/>
      <c r="I640" s="27"/>
    </row>
    <row r="641" spans="8:9" ht="12.75">
      <c r="H641" s="27"/>
      <c r="I641" s="27"/>
    </row>
    <row r="642" spans="8:9" ht="12.75">
      <c r="H642" s="27"/>
      <c r="I642" s="27"/>
    </row>
    <row r="643" spans="8:9" ht="12.75">
      <c r="H643" s="27"/>
      <c r="I643" s="27"/>
    </row>
    <row r="644" spans="8:9" ht="12.75">
      <c r="H644" s="27"/>
      <c r="I644" s="27"/>
    </row>
    <row r="645" spans="8:9" ht="12.75">
      <c r="H645" s="27"/>
      <c r="I645" s="27"/>
    </row>
    <row r="646" spans="8:9" ht="12.75">
      <c r="H646" s="27"/>
      <c r="I646" s="27"/>
    </row>
    <row r="647" spans="8:9" ht="12.75">
      <c r="H647" s="27"/>
      <c r="I647" s="27"/>
    </row>
    <row r="648" spans="8:9" ht="12.75">
      <c r="H648" s="27"/>
      <c r="I648" s="27"/>
    </row>
    <row r="649" spans="8:9" ht="12.75">
      <c r="H649" s="27"/>
      <c r="I649" s="27"/>
    </row>
    <row r="650" spans="8:9" ht="12.75">
      <c r="H650" s="27"/>
      <c r="I650" s="27"/>
    </row>
    <row r="651" spans="8:9" ht="12.75">
      <c r="H651" s="27"/>
      <c r="I651" s="27"/>
    </row>
    <row r="652" spans="8:9" ht="12.75">
      <c r="H652" s="27"/>
      <c r="I652" s="27"/>
    </row>
    <row r="653" spans="8:9" ht="12.75">
      <c r="H653" s="27"/>
      <c r="I653" s="27"/>
    </row>
    <row r="654" spans="8:9" ht="12.75">
      <c r="H654" s="27"/>
      <c r="I654" s="27"/>
    </row>
    <row r="655" spans="8:9" ht="12.75">
      <c r="H655" s="27"/>
      <c r="I655" s="27"/>
    </row>
    <row r="656" spans="8:9" ht="12.75">
      <c r="H656" s="27"/>
      <c r="I656" s="27"/>
    </row>
    <row r="657" spans="8:9" ht="12.75">
      <c r="H657" s="27"/>
      <c r="I657" s="27"/>
    </row>
    <row r="658" spans="8:9" ht="12.75">
      <c r="H658" s="27"/>
      <c r="I658" s="27"/>
    </row>
    <row r="659" spans="8:9" ht="12.75">
      <c r="H659" s="27"/>
      <c r="I659" s="27"/>
    </row>
    <row r="660" spans="8:9" ht="12.75">
      <c r="H660" s="27"/>
      <c r="I660" s="27"/>
    </row>
    <row r="661" spans="8:9" ht="12.75">
      <c r="H661" s="27"/>
      <c r="I661" s="27"/>
    </row>
    <row r="662" spans="8:9" ht="12.75">
      <c r="H662" s="27"/>
      <c r="I662" s="27"/>
    </row>
    <row r="663" spans="8:9" ht="12.75">
      <c r="H663" s="27"/>
      <c r="I663" s="27"/>
    </row>
    <row r="664" spans="8:9" ht="12.75">
      <c r="H664" s="27"/>
      <c r="I664" s="27"/>
    </row>
    <row r="665" spans="8:9" ht="12.75">
      <c r="H665" s="27"/>
      <c r="I665" s="27"/>
    </row>
    <row r="666" spans="8:9" ht="12.75">
      <c r="H666" s="27"/>
      <c r="I666" s="27"/>
    </row>
    <row r="667" spans="8:9" ht="12.75">
      <c r="H667" s="27"/>
      <c r="I667" s="27"/>
    </row>
    <row r="668" spans="8:9" ht="12.75">
      <c r="H668" s="27"/>
      <c r="I668" s="27"/>
    </row>
    <row r="669" spans="8:9" ht="12.75">
      <c r="H669" s="27"/>
      <c r="I669" s="27"/>
    </row>
    <row r="670" spans="8:9" ht="12.75">
      <c r="H670" s="27"/>
      <c r="I670" s="27"/>
    </row>
    <row r="671" spans="8:9" ht="12.75">
      <c r="H671" s="27"/>
      <c r="I671" s="27"/>
    </row>
    <row r="672" spans="8:9" ht="12.75">
      <c r="H672" s="27"/>
      <c r="I672" s="27"/>
    </row>
    <row r="673" spans="8:9" ht="12.75">
      <c r="H673" s="27"/>
      <c r="I673" s="27"/>
    </row>
    <row r="674" spans="8:9" ht="12.75">
      <c r="H674" s="27"/>
      <c r="I674" s="27"/>
    </row>
    <row r="675" spans="8:9" ht="12.75">
      <c r="H675" s="27"/>
      <c r="I675" s="27"/>
    </row>
    <row r="676" spans="8:9" ht="12.75">
      <c r="H676" s="27"/>
      <c r="I676" s="27"/>
    </row>
    <row r="677" spans="8:9" ht="12.75">
      <c r="H677" s="27"/>
      <c r="I677" s="27"/>
    </row>
    <row r="678" spans="8:9" ht="12.75">
      <c r="H678" s="27"/>
      <c r="I678" s="27"/>
    </row>
    <row r="679" spans="8:9" ht="12.75">
      <c r="H679" s="27"/>
      <c r="I679" s="27"/>
    </row>
    <row r="680" spans="8:9" ht="12.75">
      <c r="H680" s="27"/>
      <c r="I680" s="27"/>
    </row>
    <row r="681" spans="8:9" ht="12.75">
      <c r="H681" s="27"/>
      <c r="I681" s="27"/>
    </row>
    <row r="682" spans="8:9" ht="12.75">
      <c r="H682" s="27"/>
      <c r="I682" s="27"/>
    </row>
    <row r="683" spans="8:9" ht="12.75">
      <c r="H683" s="27"/>
      <c r="I683" s="27"/>
    </row>
    <row r="684" spans="8:9" ht="12.75">
      <c r="H684" s="27"/>
      <c r="I684" s="27"/>
    </row>
    <row r="685" spans="8:9" ht="12.75">
      <c r="H685" s="27"/>
      <c r="I685" s="27"/>
    </row>
    <row r="686" spans="8:9" ht="12.75">
      <c r="H686" s="27"/>
      <c r="I686" s="27"/>
    </row>
    <row r="687" spans="8:9" ht="12.75">
      <c r="H687" s="27"/>
      <c r="I687" s="27"/>
    </row>
    <row r="688" spans="8:9" ht="12.75">
      <c r="H688" s="27"/>
      <c r="I688" s="27"/>
    </row>
    <row r="689" spans="8:9" ht="12.75">
      <c r="H689" s="27"/>
      <c r="I689" s="27"/>
    </row>
    <row r="690" spans="8:9" ht="12.75">
      <c r="H690" s="27"/>
      <c r="I690" s="27"/>
    </row>
    <row r="691" spans="8:9" ht="12.75">
      <c r="H691" s="27"/>
      <c r="I691" s="27"/>
    </row>
    <row r="692" spans="8:9" ht="12.75">
      <c r="H692" s="27"/>
      <c r="I692" s="27"/>
    </row>
    <row r="693" spans="8:9" ht="12.75">
      <c r="H693" s="27"/>
      <c r="I693" s="27"/>
    </row>
    <row r="694" spans="8:9" ht="12.75">
      <c r="H694" s="27"/>
      <c r="I694" s="27"/>
    </row>
    <row r="695" spans="8:9" ht="12.75">
      <c r="H695" s="27"/>
      <c r="I695" s="27"/>
    </row>
    <row r="696" spans="8:9" ht="12.75">
      <c r="H696" s="27"/>
      <c r="I696" s="27"/>
    </row>
    <row r="697" spans="8:9" ht="12.75">
      <c r="H697" s="27"/>
      <c r="I697" s="27"/>
    </row>
    <row r="698" spans="8:9" ht="12.75">
      <c r="H698" s="27"/>
      <c r="I698" s="27"/>
    </row>
    <row r="699" spans="8:9" ht="12.75">
      <c r="H699" s="27"/>
      <c r="I699" s="27"/>
    </row>
    <row r="700" spans="8:9" ht="12.75">
      <c r="H700" s="27"/>
      <c r="I700" s="27"/>
    </row>
    <row r="701" spans="8:9" ht="12.75">
      <c r="H701" s="27"/>
      <c r="I701" s="27"/>
    </row>
    <row r="702" spans="8:9" ht="12.75">
      <c r="H702" s="27"/>
      <c r="I702" s="27"/>
    </row>
    <row r="703" spans="8:9" ht="12.75">
      <c r="H703" s="27"/>
      <c r="I703" s="27"/>
    </row>
    <row r="704" spans="8:9" ht="12.75">
      <c r="H704" s="27"/>
      <c r="I704" s="27"/>
    </row>
    <row r="705" spans="8:9" ht="12.75">
      <c r="H705" s="27"/>
      <c r="I705" s="27"/>
    </row>
    <row r="706" spans="8:9" ht="12.75">
      <c r="H706" s="27"/>
      <c r="I706" s="27"/>
    </row>
    <row r="707" spans="8:9" ht="12.75">
      <c r="H707" s="27"/>
      <c r="I707" s="27"/>
    </row>
    <row r="708" spans="8:9" ht="12.75">
      <c r="H708" s="27"/>
      <c r="I708" s="27"/>
    </row>
    <row r="709" spans="8:9" ht="12.75">
      <c r="H709" s="27"/>
      <c r="I709" s="27"/>
    </row>
    <row r="710" spans="8:9" ht="12.75">
      <c r="H710" s="27"/>
      <c r="I710" s="27"/>
    </row>
    <row r="711" spans="8:9" ht="12.75">
      <c r="H711" s="27"/>
      <c r="I711" s="27"/>
    </row>
    <row r="712" spans="8:9" ht="12.75">
      <c r="H712" s="27"/>
      <c r="I712" s="27"/>
    </row>
    <row r="713" spans="8:9" ht="12.75">
      <c r="H713" s="27"/>
      <c r="I713" s="27"/>
    </row>
    <row r="714" spans="8:9" ht="12.75">
      <c r="H714" s="27"/>
      <c r="I714" s="27"/>
    </row>
    <row r="715" spans="8:9" ht="12.75">
      <c r="H715" s="27"/>
      <c r="I715" s="27"/>
    </row>
    <row r="716" spans="8:9" ht="12.75">
      <c r="H716" s="27"/>
      <c r="I716" s="27"/>
    </row>
    <row r="717" spans="8:9" ht="12.75">
      <c r="H717" s="27"/>
      <c r="I717" s="27"/>
    </row>
    <row r="718" spans="8:9" ht="12.75">
      <c r="H718" s="27"/>
      <c r="I718" s="27"/>
    </row>
    <row r="719" spans="8:9" ht="12.75">
      <c r="H719" s="27"/>
      <c r="I719" s="27"/>
    </row>
    <row r="720" spans="8:9" ht="12.75">
      <c r="H720" s="27"/>
      <c r="I720" s="27"/>
    </row>
    <row r="721" spans="8:9" ht="12.75">
      <c r="H721" s="27"/>
      <c r="I721" s="27"/>
    </row>
    <row r="722" spans="8:9" ht="12.75">
      <c r="H722" s="27"/>
      <c r="I722" s="27"/>
    </row>
    <row r="723" spans="8:9" ht="12.75">
      <c r="H723" s="27"/>
      <c r="I723" s="27"/>
    </row>
    <row r="724" spans="8:9" ht="12.75">
      <c r="H724" s="27"/>
      <c r="I724" s="27"/>
    </row>
    <row r="725" spans="8:9" ht="12.75">
      <c r="H725" s="27"/>
      <c r="I725" s="27"/>
    </row>
    <row r="726" spans="8:9" ht="12.75">
      <c r="H726" s="27"/>
      <c r="I726" s="27"/>
    </row>
    <row r="727" spans="8:9" ht="12.75">
      <c r="H727" s="27"/>
      <c r="I727" s="27"/>
    </row>
    <row r="728" spans="8:9" ht="12.75">
      <c r="H728" s="27"/>
      <c r="I728" s="27"/>
    </row>
    <row r="729" spans="8:9" ht="12.75">
      <c r="H729" s="27"/>
      <c r="I729" s="27"/>
    </row>
    <row r="730" spans="8:9" ht="12.75">
      <c r="H730" s="27"/>
      <c r="I730" s="27"/>
    </row>
    <row r="731" spans="8:9" ht="12.75">
      <c r="H731" s="27"/>
      <c r="I731" s="27"/>
    </row>
    <row r="732" spans="8:9" ht="12.75">
      <c r="H732" s="27"/>
      <c r="I732" s="27"/>
    </row>
    <row r="733" spans="8:9" ht="12.75">
      <c r="H733" s="27"/>
      <c r="I733" s="27"/>
    </row>
    <row r="734" spans="8:9" ht="12.75">
      <c r="H734" s="27"/>
      <c r="I734" s="27"/>
    </row>
    <row r="735" spans="8:9" ht="12.75">
      <c r="H735" s="27"/>
      <c r="I735" s="27"/>
    </row>
    <row r="736" spans="8:9" ht="12.75">
      <c r="H736" s="27"/>
      <c r="I736" s="27"/>
    </row>
    <row r="737" spans="8:9" ht="12.75">
      <c r="H737" s="27"/>
      <c r="I737" s="27"/>
    </row>
    <row r="738" spans="8:9" ht="12.75">
      <c r="H738" s="27"/>
      <c r="I738" s="27"/>
    </row>
    <row r="739" spans="8:9" ht="12.75">
      <c r="H739" s="27"/>
      <c r="I739" s="27"/>
    </row>
    <row r="740" spans="8:9" ht="12.75">
      <c r="H740" s="27"/>
      <c r="I740" s="27"/>
    </row>
    <row r="741" spans="8:9" ht="12.75">
      <c r="H741" s="27"/>
      <c r="I741" s="27"/>
    </row>
    <row r="742" spans="8:9" ht="12.75">
      <c r="H742" s="27"/>
      <c r="I742" s="27"/>
    </row>
    <row r="743" spans="8:9" ht="12.75">
      <c r="H743" s="27"/>
      <c r="I743" s="27"/>
    </row>
    <row r="744" spans="8:9" ht="12.75">
      <c r="H744" s="27"/>
      <c r="I744" s="27"/>
    </row>
    <row r="745" spans="8:9" ht="12.75">
      <c r="H745" s="27"/>
      <c r="I745" s="27"/>
    </row>
    <row r="746" spans="8:9" ht="12.75">
      <c r="H746" s="27"/>
      <c r="I746" s="27"/>
    </row>
    <row r="747" spans="8:9" ht="12.75">
      <c r="H747" s="27"/>
      <c r="I747" s="27"/>
    </row>
    <row r="748" spans="8:9" ht="12.75">
      <c r="H748" s="27"/>
      <c r="I748" s="27"/>
    </row>
    <row r="749" spans="8:9" ht="12.75">
      <c r="H749" s="27"/>
      <c r="I749" s="27"/>
    </row>
    <row r="750" spans="8:9" ht="12.75">
      <c r="H750" s="27"/>
      <c r="I750" s="27"/>
    </row>
    <row r="751" spans="8:9" ht="12.75">
      <c r="H751" s="27"/>
      <c r="I751" s="27"/>
    </row>
    <row r="752" spans="8:9" ht="12.75">
      <c r="H752" s="27"/>
      <c r="I752" s="27"/>
    </row>
    <row r="753" spans="8:9" ht="12.75">
      <c r="H753" s="27"/>
      <c r="I753" s="27"/>
    </row>
    <row r="754" spans="8:9" ht="12.75">
      <c r="H754" s="27"/>
      <c r="I754" s="27"/>
    </row>
    <row r="755" spans="8:9" ht="12.75">
      <c r="H755" s="27"/>
      <c r="I755" s="27"/>
    </row>
    <row r="756" spans="8:9" ht="12.75">
      <c r="H756" s="27"/>
      <c r="I756" s="27"/>
    </row>
    <row r="757" spans="8:9" ht="12.75">
      <c r="H757" s="27"/>
      <c r="I757" s="27"/>
    </row>
    <row r="758" spans="8:9" ht="12.75">
      <c r="H758" s="27"/>
      <c r="I758" s="27"/>
    </row>
    <row r="759" spans="8:9" ht="12.75">
      <c r="H759" s="27"/>
      <c r="I759" s="27"/>
    </row>
    <row r="760" spans="8:9" ht="12.75">
      <c r="H760" s="27"/>
      <c r="I760" s="27"/>
    </row>
    <row r="761" spans="8:9" ht="12.75">
      <c r="H761" s="27"/>
      <c r="I761" s="27"/>
    </row>
    <row r="762" spans="8:9" ht="12.75">
      <c r="H762" s="27"/>
      <c r="I762" s="27"/>
    </row>
    <row r="763" spans="8:9" ht="12.75">
      <c r="H763" s="27"/>
      <c r="I763" s="27"/>
    </row>
    <row r="764" spans="8:9" ht="12.75">
      <c r="H764" s="27"/>
      <c r="I764" s="27"/>
    </row>
    <row r="765" spans="8:9" ht="12.75">
      <c r="H765" s="27"/>
      <c r="I765" s="27"/>
    </row>
    <row r="766" spans="8:9" ht="12.75">
      <c r="H766" s="27"/>
      <c r="I766" s="27"/>
    </row>
    <row r="767" spans="8:9" ht="12.75">
      <c r="H767" s="27"/>
      <c r="I767" s="27"/>
    </row>
    <row r="768" spans="8:9" ht="12.75">
      <c r="H768" s="27"/>
      <c r="I768" s="27"/>
    </row>
    <row r="769" spans="8:9" ht="12.75">
      <c r="H769" s="27"/>
      <c r="I769" s="27"/>
    </row>
    <row r="770" spans="8:9" ht="12.75">
      <c r="H770" s="27"/>
      <c r="I770" s="27"/>
    </row>
    <row r="771" spans="8:9" ht="12.75">
      <c r="H771" s="27"/>
      <c r="I771" s="27"/>
    </row>
    <row r="772" spans="8:9" ht="12.75">
      <c r="H772" s="27"/>
      <c r="I772" s="27"/>
    </row>
    <row r="773" spans="8:9" ht="12.75">
      <c r="H773" s="27"/>
      <c r="I773" s="27"/>
    </row>
    <row r="774" spans="8:9" ht="12.75">
      <c r="H774" s="27"/>
      <c r="I774" s="27"/>
    </row>
    <row r="775" spans="8:9" ht="12.75">
      <c r="H775" s="27"/>
      <c r="I775" s="27"/>
    </row>
    <row r="776" spans="8:9" ht="12.75">
      <c r="H776" s="27"/>
      <c r="I776" s="27"/>
    </row>
    <row r="777" spans="8:9" ht="12.75">
      <c r="H777" s="27"/>
      <c r="I777" s="27"/>
    </row>
    <row r="778" spans="8:9" ht="12.75">
      <c r="H778" s="27"/>
      <c r="I778" s="27"/>
    </row>
    <row r="779" spans="8:9" ht="12.75">
      <c r="H779" s="27"/>
      <c r="I779" s="27"/>
    </row>
    <row r="780" spans="8:9" ht="12.75">
      <c r="H780" s="27"/>
      <c r="I780" s="27"/>
    </row>
    <row r="781" spans="8:9" ht="12.75">
      <c r="H781" s="27"/>
      <c r="I781" s="27"/>
    </row>
    <row r="782" spans="8:9" ht="12.75">
      <c r="H782" s="27"/>
      <c r="I782" s="27"/>
    </row>
    <row r="783" spans="8:9" ht="12.75">
      <c r="H783" s="27"/>
      <c r="I783" s="27"/>
    </row>
    <row r="784" spans="8:9" ht="12.75">
      <c r="H784" s="27"/>
      <c r="I784" s="27"/>
    </row>
    <row r="785" spans="8:9" ht="12.75">
      <c r="H785" s="27"/>
      <c r="I785" s="27"/>
    </row>
    <row r="786" spans="8:9" ht="12.75">
      <c r="H786" s="27"/>
      <c r="I786" s="27"/>
    </row>
    <row r="787" spans="8:9" ht="12.75">
      <c r="H787" s="27"/>
      <c r="I787" s="27"/>
    </row>
    <row r="788" spans="8:9" ht="12.75">
      <c r="H788" s="27"/>
      <c r="I788" s="27"/>
    </row>
    <row r="789" spans="8:9" ht="12.75">
      <c r="H789" s="27"/>
      <c r="I789" s="27"/>
    </row>
    <row r="790" spans="8:9" ht="12.75">
      <c r="H790" s="27"/>
      <c r="I790" s="27"/>
    </row>
    <row r="791" spans="8:9" ht="12.75">
      <c r="H791" s="27"/>
      <c r="I791" s="27"/>
    </row>
    <row r="792" spans="8:9" ht="12.75">
      <c r="H792" s="27"/>
      <c r="I792" s="27"/>
    </row>
    <row r="793" spans="8:9" ht="12.75">
      <c r="H793" s="27"/>
      <c r="I793" s="27"/>
    </row>
    <row r="794" spans="8:9" ht="12.75">
      <c r="H794" s="27"/>
      <c r="I794" s="27"/>
    </row>
    <row r="795" spans="8:9" ht="12.75">
      <c r="H795" s="27"/>
      <c r="I795" s="27"/>
    </row>
    <row r="796" spans="8:9" ht="12.75">
      <c r="H796" s="27"/>
      <c r="I796" s="27"/>
    </row>
    <row r="797" spans="8:9" ht="12.75">
      <c r="H797" s="27"/>
      <c r="I797" s="27"/>
    </row>
    <row r="798" spans="8:9" ht="12.75">
      <c r="H798" s="27"/>
      <c r="I798" s="27"/>
    </row>
    <row r="799" spans="8:9" ht="12.75">
      <c r="H799" s="27"/>
      <c r="I799" s="27"/>
    </row>
    <row r="800" spans="8:9" ht="12.75">
      <c r="H800" s="27"/>
      <c r="I800" s="27"/>
    </row>
    <row r="801" spans="8:9" ht="12.75">
      <c r="H801" s="27"/>
      <c r="I801" s="27"/>
    </row>
    <row r="802" spans="8:9" ht="12.75">
      <c r="H802" s="27"/>
      <c r="I802" s="27"/>
    </row>
    <row r="803" spans="8:9" ht="12.75">
      <c r="H803" s="27"/>
      <c r="I803" s="27"/>
    </row>
    <row r="804" spans="8:9" ht="12.75">
      <c r="H804" s="27"/>
      <c r="I804" s="27"/>
    </row>
    <row r="805" spans="8:9" ht="12.75">
      <c r="H805" s="27"/>
      <c r="I805" s="27"/>
    </row>
    <row r="806" spans="8:9" ht="12.75">
      <c r="H806" s="27"/>
      <c r="I806" s="27"/>
    </row>
    <row r="807" spans="8:9" ht="12.75">
      <c r="H807" s="27"/>
      <c r="I807" s="27"/>
    </row>
    <row r="808" spans="8:9" ht="12.75">
      <c r="H808" s="27"/>
      <c r="I808" s="27"/>
    </row>
    <row r="809" spans="8:9" ht="12.75">
      <c r="H809" s="27"/>
      <c r="I809" s="27"/>
    </row>
    <row r="810" spans="8:9" ht="12.75">
      <c r="H810" s="27"/>
      <c r="I810" s="27"/>
    </row>
    <row r="811" spans="8:9" ht="12.75">
      <c r="H811" s="27"/>
      <c r="I811" s="27"/>
    </row>
    <row r="812" spans="8:9" ht="12.75">
      <c r="H812" s="27"/>
      <c r="I812" s="27"/>
    </row>
    <row r="813" spans="8:9" ht="12.75">
      <c r="H813" s="27"/>
      <c r="I813" s="27"/>
    </row>
    <row r="814" spans="8:9" ht="12.75">
      <c r="H814" s="27"/>
      <c r="I814" s="27"/>
    </row>
    <row r="815" spans="8:9" ht="12.75">
      <c r="H815" s="27"/>
      <c r="I815" s="27"/>
    </row>
    <row r="816" spans="8:9" ht="12.75">
      <c r="H816" s="27"/>
      <c r="I816" s="27"/>
    </row>
    <row r="817" spans="8:9" ht="12.75">
      <c r="H817" s="27"/>
      <c r="I817" s="27"/>
    </row>
    <row r="818" spans="8:9" ht="12.75">
      <c r="H818" s="27"/>
      <c r="I818" s="27"/>
    </row>
    <row r="819" spans="8:9" ht="12.75">
      <c r="H819" s="27"/>
      <c r="I819" s="27"/>
    </row>
    <row r="820" spans="8:9" ht="12.75">
      <c r="H820" s="27"/>
      <c r="I820" s="27"/>
    </row>
    <row r="821" spans="8:9" ht="12.75">
      <c r="H821" s="27"/>
      <c r="I821" s="27"/>
    </row>
    <row r="822" spans="8:9" ht="12.75">
      <c r="H822" s="27"/>
      <c r="I822" s="27"/>
    </row>
    <row r="823" spans="8:9" ht="12.75">
      <c r="H823" s="27"/>
      <c r="I823" s="27"/>
    </row>
    <row r="824" spans="8:9" ht="12.75">
      <c r="H824" s="27"/>
      <c r="I824" s="27"/>
    </row>
    <row r="825" spans="8:9" ht="12.75">
      <c r="H825" s="27"/>
      <c r="I825" s="27"/>
    </row>
    <row r="826" spans="8:9" ht="12.75">
      <c r="H826" s="27"/>
      <c r="I826" s="27"/>
    </row>
    <row r="827" spans="8:9" ht="12.75">
      <c r="H827" s="27"/>
      <c r="I827" s="27"/>
    </row>
    <row r="828" spans="8:9" ht="12.75">
      <c r="H828" s="27"/>
      <c r="I828" s="27"/>
    </row>
    <row r="829" spans="8:9" ht="12.75">
      <c r="H829" s="27"/>
      <c r="I829" s="27"/>
    </row>
    <row r="830" spans="8:9" ht="12.75">
      <c r="H830" s="27"/>
      <c r="I830" s="27"/>
    </row>
    <row r="831" spans="8:9" ht="12.75">
      <c r="H831" s="27"/>
      <c r="I831" s="27"/>
    </row>
    <row r="832" spans="8:9" ht="12.75">
      <c r="H832" s="27"/>
      <c r="I832" s="27"/>
    </row>
    <row r="833" spans="8:9" ht="12.75">
      <c r="H833" s="27"/>
      <c r="I833" s="27"/>
    </row>
    <row r="834" spans="8:9" ht="12.75">
      <c r="H834" s="27"/>
      <c r="I834" s="27"/>
    </row>
    <row r="835" spans="8:9" ht="12.75">
      <c r="H835" s="27"/>
      <c r="I835" s="27"/>
    </row>
    <row r="836" spans="8:9" ht="12.75">
      <c r="H836" s="27"/>
      <c r="I836" s="27"/>
    </row>
    <row r="837" spans="8:9" ht="12.75">
      <c r="H837" s="27"/>
      <c r="I837" s="27"/>
    </row>
    <row r="838" spans="8:9" ht="12.75">
      <c r="H838" s="27"/>
      <c r="I838" s="27"/>
    </row>
    <row r="839" spans="8:9" ht="12.75">
      <c r="H839" s="27"/>
      <c r="I839" s="27"/>
    </row>
    <row r="840" spans="8:9" ht="12.75">
      <c r="H840" s="27"/>
      <c r="I840" s="27"/>
    </row>
    <row r="841" spans="8:9" ht="12.75">
      <c r="H841" s="27"/>
      <c r="I841" s="27"/>
    </row>
    <row r="842" spans="8:9" ht="12.75">
      <c r="H842" s="27"/>
      <c r="I842" s="27"/>
    </row>
    <row r="843" spans="8:9" ht="12.75">
      <c r="H843" s="27"/>
      <c r="I843" s="27"/>
    </row>
    <row r="844" spans="8:9" ht="12.75">
      <c r="H844" s="27"/>
      <c r="I844" s="27"/>
    </row>
    <row r="845" spans="8:9" ht="12.75">
      <c r="H845" s="27"/>
      <c r="I845" s="27"/>
    </row>
    <row r="846" spans="8:9" ht="12.75">
      <c r="H846" s="27"/>
      <c r="I846" s="27"/>
    </row>
    <row r="847" spans="8:9" ht="12.75">
      <c r="H847" s="27"/>
      <c r="I847" s="27"/>
    </row>
    <row r="848" spans="8:9" ht="12.75">
      <c r="H848" s="27"/>
      <c r="I848" s="27"/>
    </row>
    <row r="849" spans="8:9" ht="12.75">
      <c r="H849" s="27"/>
      <c r="I849" s="27"/>
    </row>
    <row r="850" spans="8:9" ht="12.75">
      <c r="H850" s="27"/>
      <c r="I850" s="27"/>
    </row>
    <row r="851" spans="8:9" ht="12.75">
      <c r="H851" s="27"/>
      <c r="I851" s="27"/>
    </row>
    <row r="852" spans="8:9" ht="12.75">
      <c r="H852" s="27"/>
      <c r="I852" s="27"/>
    </row>
    <row r="853" spans="8:9" ht="12.75">
      <c r="H853" s="27"/>
      <c r="I853" s="27"/>
    </row>
    <row r="854" spans="8:9" ht="12.75">
      <c r="H854" s="27"/>
      <c r="I854" s="27"/>
    </row>
    <row r="855" spans="8:9" ht="12.75">
      <c r="H855" s="27"/>
      <c r="I855" s="27"/>
    </row>
    <row r="856" spans="8:9" ht="12.75">
      <c r="H856" s="27"/>
      <c r="I856" s="27"/>
    </row>
    <row r="857" spans="8:9" ht="12.75">
      <c r="H857" s="27"/>
      <c r="I857" s="27"/>
    </row>
    <row r="858" spans="8:9" ht="12.75">
      <c r="H858" s="27"/>
      <c r="I858" s="27"/>
    </row>
    <row r="859" spans="8:9" ht="12.75">
      <c r="H859" s="27"/>
      <c r="I859" s="27"/>
    </row>
    <row r="860" spans="8:9" ht="12.75">
      <c r="H860" s="27"/>
      <c r="I860" s="27"/>
    </row>
    <row r="861" spans="8:9" ht="12.75">
      <c r="H861" s="27"/>
      <c r="I861" s="27"/>
    </row>
    <row r="862" spans="8:9" ht="12.75">
      <c r="H862" s="27"/>
      <c r="I862" s="27"/>
    </row>
    <row r="863" spans="8:9" ht="12.75">
      <c r="H863" s="27"/>
      <c r="I863" s="27"/>
    </row>
    <row r="864" spans="8:9" ht="12.75">
      <c r="H864" s="27"/>
      <c r="I864" s="27"/>
    </row>
    <row r="865" spans="8:9" ht="12.75">
      <c r="H865" s="27"/>
      <c r="I865" s="27"/>
    </row>
    <row r="866" spans="8:9" ht="12.75">
      <c r="H866" s="27"/>
      <c r="I866" s="27"/>
    </row>
    <row r="867" spans="8:9" ht="12.75">
      <c r="H867" s="27"/>
      <c r="I867" s="27"/>
    </row>
    <row r="868" spans="8:9" ht="12.75">
      <c r="H868" s="27"/>
      <c r="I868" s="27"/>
    </row>
    <row r="869" spans="8:9" ht="12.75">
      <c r="H869" s="27"/>
      <c r="I869" s="27"/>
    </row>
    <row r="870" spans="8:9" ht="12.75">
      <c r="H870" s="27"/>
      <c r="I870" s="27"/>
    </row>
    <row r="871" spans="8:9" ht="12.75">
      <c r="H871" s="27"/>
      <c r="I871" s="27"/>
    </row>
    <row r="872" spans="8:9" ht="12.75">
      <c r="H872" s="27"/>
      <c r="I872" s="27"/>
    </row>
    <row r="873" spans="8:9" ht="12.75">
      <c r="H873" s="27"/>
      <c r="I873" s="27"/>
    </row>
    <row r="874" spans="8:9" ht="12.75">
      <c r="H874" s="27"/>
      <c r="I874" s="27"/>
    </row>
    <row r="875" spans="8:9" ht="12.75">
      <c r="H875" s="27"/>
      <c r="I875" s="27"/>
    </row>
    <row r="876" spans="8:9" ht="12.75">
      <c r="H876" s="27"/>
      <c r="I876" s="27"/>
    </row>
    <row r="877" spans="8:9" ht="12.75">
      <c r="H877" s="27"/>
      <c r="I877" s="27"/>
    </row>
    <row r="878" spans="8:9" ht="12.75">
      <c r="H878" s="27"/>
      <c r="I878" s="27"/>
    </row>
    <row r="879" spans="8:9" ht="12.75">
      <c r="H879" s="27"/>
      <c r="I879" s="27"/>
    </row>
    <row r="880" spans="8:9" ht="12.75">
      <c r="H880" s="27"/>
      <c r="I880" s="27"/>
    </row>
    <row r="881" spans="8:9" ht="12.75">
      <c r="H881" s="27"/>
      <c r="I881" s="27"/>
    </row>
    <row r="882" spans="8:9" ht="12.75">
      <c r="H882" s="27"/>
      <c r="I882" s="27"/>
    </row>
    <row r="883" spans="8:9" ht="12.75">
      <c r="H883" s="27"/>
      <c r="I883" s="27"/>
    </row>
    <row r="884" spans="8:9" ht="12.75">
      <c r="H884" s="27"/>
      <c r="I884" s="27"/>
    </row>
    <row r="885" spans="8:9" ht="12.75">
      <c r="H885" s="27"/>
      <c r="I885" s="27"/>
    </row>
    <row r="886" spans="8:9" ht="12.75">
      <c r="H886" s="27"/>
      <c r="I886" s="27"/>
    </row>
    <row r="887" spans="8:9" ht="12.75">
      <c r="H887" s="27"/>
      <c r="I887" s="27"/>
    </row>
    <row r="888" spans="8:9" ht="12.75">
      <c r="H888" s="27"/>
      <c r="I888" s="27"/>
    </row>
    <row r="889" spans="8:9" ht="12.75">
      <c r="H889" s="27"/>
      <c r="I889" s="27"/>
    </row>
    <row r="890" spans="8:9" ht="12.75">
      <c r="H890" s="27"/>
      <c r="I890" s="27"/>
    </row>
    <row r="891" spans="8:9" ht="12.75">
      <c r="H891" s="27"/>
      <c r="I891" s="27"/>
    </row>
    <row r="892" spans="8:9" ht="12.75">
      <c r="H892" s="27"/>
      <c r="I892" s="27"/>
    </row>
    <row r="893" spans="8:9" ht="12.75">
      <c r="H893" s="27"/>
      <c r="I893" s="27"/>
    </row>
    <row r="894" spans="8:9" ht="12.75">
      <c r="H894" s="27"/>
      <c r="I894" s="27"/>
    </row>
    <row r="895" spans="8:9" ht="12.75">
      <c r="H895" s="27"/>
      <c r="I895" s="27"/>
    </row>
    <row r="896" spans="8:9" ht="12.75">
      <c r="H896" s="27"/>
      <c r="I896" s="27"/>
    </row>
    <row r="897" spans="8:9" ht="12.75">
      <c r="H897" s="27"/>
      <c r="I897" s="27"/>
    </row>
    <row r="898" spans="8:9" ht="12.75">
      <c r="H898" s="27"/>
      <c r="I898" s="27"/>
    </row>
    <row r="899" spans="8:9" ht="12.75">
      <c r="H899" s="27"/>
      <c r="I899" s="27"/>
    </row>
    <row r="900" spans="8:9" ht="12.75">
      <c r="H900" s="27"/>
      <c r="I900" s="27"/>
    </row>
    <row r="901" spans="8:9" ht="12.75">
      <c r="H901" s="27"/>
      <c r="I901" s="27"/>
    </row>
    <row r="902" spans="8:9" ht="12.75">
      <c r="H902" s="27"/>
      <c r="I902" s="27"/>
    </row>
    <row r="903" spans="8:9" ht="12.75">
      <c r="H903" s="27"/>
      <c r="I903" s="27"/>
    </row>
    <row r="904" spans="8:9" ht="12.75">
      <c r="H904" s="27"/>
      <c r="I904" s="27"/>
    </row>
    <row r="905" spans="8:9" ht="12.75">
      <c r="H905" s="27"/>
      <c r="I905" s="27"/>
    </row>
    <row r="906" spans="8:9" ht="12.75">
      <c r="H906" s="27"/>
      <c r="I906" s="27"/>
    </row>
    <row r="907" spans="8:9" ht="12.75">
      <c r="H907" s="27"/>
      <c r="I907" s="27"/>
    </row>
    <row r="908" spans="8:9" ht="12.75">
      <c r="H908" s="27"/>
      <c r="I908" s="27"/>
    </row>
    <row r="909" spans="8:9" ht="12.75">
      <c r="H909" s="27"/>
      <c r="I909" s="27"/>
    </row>
    <row r="910" spans="8:9" ht="12.75">
      <c r="H910" s="27"/>
      <c r="I910" s="27"/>
    </row>
    <row r="911" spans="8:9" ht="12.75">
      <c r="H911" s="27"/>
      <c r="I911" s="27"/>
    </row>
    <row r="912" spans="8:9" ht="12.75">
      <c r="H912" s="27"/>
      <c r="I912" s="27"/>
    </row>
    <row r="913" spans="8:9" ht="12.75">
      <c r="H913" s="27"/>
      <c r="I913" s="27"/>
    </row>
    <row r="914" spans="8:9" ht="12.75">
      <c r="H914" s="27"/>
      <c r="I914" s="27"/>
    </row>
    <row r="915" spans="8:9" ht="12.75">
      <c r="H915" s="27"/>
      <c r="I915" s="27"/>
    </row>
    <row r="916" spans="8:9" ht="12.75">
      <c r="H916" s="27"/>
      <c r="I916" s="27"/>
    </row>
    <row r="917" spans="8:9" ht="12.75">
      <c r="H917" s="27"/>
      <c r="I917" s="27"/>
    </row>
    <row r="918" spans="8:9" ht="12.75">
      <c r="H918" s="27"/>
      <c r="I918" s="27"/>
    </row>
    <row r="919" spans="8:9" ht="12.75">
      <c r="H919" s="27"/>
      <c r="I919" s="27"/>
    </row>
    <row r="920" spans="8:9" ht="12.75">
      <c r="H920" s="27"/>
      <c r="I920" s="27"/>
    </row>
    <row r="921" spans="8:9" ht="12.75">
      <c r="H921" s="27"/>
      <c r="I921" s="27"/>
    </row>
    <row r="922" spans="8:9" ht="12.75">
      <c r="H922" s="27"/>
      <c r="I922" s="27"/>
    </row>
    <row r="923" spans="8:9" ht="12.75">
      <c r="H923" s="27"/>
      <c r="I923" s="27"/>
    </row>
    <row r="924" spans="8:9" ht="12.75">
      <c r="H924" s="27"/>
      <c r="I924" s="27"/>
    </row>
    <row r="925" spans="8:9" ht="12.75">
      <c r="H925" s="27"/>
      <c r="I925" s="27"/>
    </row>
    <row r="926" spans="8:9" ht="12.75">
      <c r="H926" s="27"/>
      <c r="I926" s="27"/>
    </row>
    <row r="927" spans="8:9" ht="12.75">
      <c r="H927" s="27"/>
      <c r="I927" s="27"/>
    </row>
    <row r="928" spans="8:9" ht="12.75">
      <c r="H928" s="27"/>
      <c r="I928" s="27"/>
    </row>
    <row r="929" spans="8:9" ht="12.75">
      <c r="H929" s="27"/>
      <c r="I929" s="27"/>
    </row>
    <row r="930" spans="8:9" ht="12.75">
      <c r="H930" s="27"/>
      <c r="I930" s="27"/>
    </row>
    <row r="931" spans="8:9" ht="12.75">
      <c r="H931" s="27"/>
      <c r="I931" s="27"/>
    </row>
    <row r="932" spans="8:9" ht="12.75">
      <c r="H932" s="27"/>
      <c r="I932" s="27"/>
    </row>
    <row r="933" spans="8:9" ht="12.75">
      <c r="H933" s="27"/>
      <c r="I933" s="27"/>
    </row>
    <row r="934" spans="8:9" ht="12.75">
      <c r="H934" s="27"/>
      <c r="I934" s="27"/>
    </row>
    <row r="935" spans="8:9" ht="12.75">
      <c r="H935" s="27"/>
      <c r="I935" s="27"/>
    </row>
    <row r="936" spans="8:9" ht="12.75">
      <c r="H936" s="27"/>
      <c r="I936" s="27"/>
    </row>
    <row r="937" spans="8:9" ht="12.75">
      <c r="H937" s="27"/>
      <c r="I937" s="27"/>
    </row>
    <row r="938" spans="8:9" ht="12.75">
      <c r="H938" s="27"/>
      <c r="I938" s="27"/>
    </row>
    <row r="939" spans="8:9" ht="12.75">
      <c r="H939" s="27"/>
      <c r="I939" s="27"/>
    </row>
    <row r="940" spans="8:9" ht="12.75">
      <c r="H940" s="27"/>
      <c r="I940" s="27"/>
    </row>
    <row r="941" spans="8:9" ht="12.75">
      <c r="H941" s="27"/>
      <c r="I941" s="27"/>
    </row>
    <row r="942" spans="8:9" ht="12.75">
      <c r="H942" s="27"/>
      <c r="I942" s="27"/>
    </row>
    <row r="943" spans="8:9" ht="12.75">
      <c r="H943" s="27"/>
      <c r="I943" s="27"/>
    </row>
    <row r="944" spans="8:9" ht="12.75">
      <c r="H944" s="27"/>
      <c r="I944" s="27"/>
    </row>
    <row r="945" spans="8:9" ht="12.75">
      <c r="H945" s="27"/>
      <c r="I945" s="27"/>
    </row>
    <row r="946" spans="8:9" ht="12.75">
      <c r="H946" s="27"/>
      <c r="I946" s="27"/>
    </row>
    <row r="947" spans="8:9" ht="12.75">
      <c r="H947" s="27"/>
      <c r="I947" s="27"/>
    </row>
    <row r="948" spans="8:9" ht="12.75">
      <c r="H948" s="27"/>
      <c r="I948" s="27"/>
    </row>
    <row r="949" spans="8:9" ht="12.75">
      <c r="H949" s="27"/>
      <c r="I949" s="27"/>
    </row>
    <row r="950" spans="8:9" ht="12.75">
      <c r="H950" s="27"/>
      <c r="I950" s="27"/>
    </row>
    <row r="951" spans="8:9" ht="12.75">
      <c r="H951" s="27"/>
      <c r="I951" s="27"/>
    </row>
    <row r="952" spans="8:9" ht="12.75">
      <c r="H952" s="27"/>
      <c r="I952" s="27"/>
    </row>
    <row r="953" spans="8:9" ht="12.75">
      <c r="H953" s="27"/>
      <c r="I953" s="27"/>
    </row>
    <row r="954" spans="8:9" ht="12.75">
      <c r="H954" s="27"/>
      <c r="I954" s="27"/>
    </row>
    <row r="955" spans="8:9" ht="12.75">
      <c r="H955" s="27"/>
      <c r="I955" s="27"/>
    </row>
    <row r="956" spans="8:9" ht="12.75">
      <c r="H956" s="27"/>
      <c r="I956" s="27"/>
    </row>
    <row r="957" spans="8:9" ht="12.75">
      <c r="H957" s="27"/>
      <c r="I957" s="27"/>
    </row>
    <row r="958" spans="8:9" ht="12.75">
      <c r="H958" s="27"/>
      <c r="I958" s="27"/>
    </row>
    <row r="959" spans="8:9" ht="12.75">
      <c r="H959" s="27"/>
      <c r="I959" s="27"/>
    </row>
    <row r="960" spans="8:9" ht="12.75">
      <c r="H960" s="27"/>
      <c r="I960" s="27"/>
    </row>
    <row r="961" spans="8:9" ht="12.75">
      <c r="H961" s="27"/>
      <c r="I961" s="27"/>
    </row>
    <row r="962" spans="8:9" ht="12.75">
      <c r="H962" s="27"/>
      <c r="I962" s="27"/>
    </row>
    <row r="963" spans="8:9" ht="12.75">
      <c r="H963" s="27"/>
      <c r="I963" s="27"/>
    </row>
    <row r="964" spans="8:9" ht="12.75">
      <c r="H964" s="27"/>
      <c r="I964" s="27"/>
    </row>
    <row r="965" spans="8:9" ht="12.75">
      <c r="H965" s="27"/>
      <c r="I965" s="27"/>
    </row>
  </sheetData>
  <sheetProtection/>
  <mergeCells count="6">
    <mergeCell ref="A1:E1"/>
    <mergeCell ref="A3:E3"/>
    <mergeCell ref="B7:D8"/>
    <mergeCell ref="A12:A16"/>
    <mergeCell ref="E12:E16"/>
    <mergeCell ref="B4:D6"/>
  </mergeCells>
  <hyperlinks>
    <hyperlink ref="A92" r:id="rId1" display="http://kodifikant.ru/codes/kbk2014/11633050100000140"/>
    <hyperlink ref="A89" r:id="rId2" display="http://kodifikant.ru/codes/kbk2014/11600000000000000"/>
    <hyperlink ref="A82" r:id="rId3" display="http://kodifikant.ru/codes/kbk2014/11600000000000000"/>
  </hyperlinks>
  <printOptions/>
  <pageMargins left="0.7" right="0.21" top="0.35" bottom="0.28" header="0.15748031496062992" footer="0.15748031496062992"/>
  <pageSetup fitToHeight="0" fitToWidth="1" horizontalDpi="600" verticalDpi="600" orientation="portrait" paperSize="9" scale="65" r:id="rId4"/>
  <headerFooter alignWithMargins="0">
    <oddFooter>&amp;C&amp;8&amp;P</oddFooter>
  </headerFooter>
  <rowBreaks count="1" manualBreakCount="1">
    <brk id="3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O245"/>
  <sheetViews>
    <sheetView view="pageBreakPreview" zoomScale="75" zoomScaleSheetLayoutView="75" zoomScalePageLayoutView="0" workbookViewId="0" topLeftCell="A176">
      <selection activeCell="N186" sqref="N186"/>
    </sheetView>
  </sheetViews>
  <sheetFormatPr defaultColWidth="9.00390625" defaultRowHeight="12.75"/>
  <cols>
    <col min="1" max="1" width="45.625" style="4" customWidth="1"/>
    <col min="2" max="4" width="7.875" style="4" customWidth="1"/>
    <col min="5" max="5" width="23.875" style="4" customWidth="1"/>
    <col min="6" max="6" width="10.00390625" style="4" customWidth="1"/>
    <col min="7" max="7" width="21.625" style="4" customWidth="1"/>
    <col min="8" max="8" width="21.75390625" style="4" customWidth="1"/>
    <col min="9" max="9" width="20.375" style="4" customWidth="1"/>
    <col min="10" max="10" width="9.125" style="4" customWidth="1"/>
    <col min="11" max="11" width="15.875" style="4" bestFit="1" customWidth="1"/>
    <col min="12" max="12" width="18.25390625" style="4" bestFit="1" customWidth="1"/>
    <col min="13" max="13" width="13.375" style="4" customWidth="1"/>
    <col min="14" max="14" width="12.125" style="4" bestFit="1" customWidth="1"/>
    <col min="15" max="15" width="15.75390625" style="4" bestFit="1" customWidth="1"/>
    <col min="16" max="18" width="7.25390625" style="4" bestFit="1" customWidth="1"/>
    <col min="19" max="16384" width="9.125" style="4" customWidth="1"/>
  </cols>
  <sheetData>
    <row r="1" spans="1:9" ht="18">
      <c r="A1" s="91"/>
      <c r="B1" s="92"/>
      <c r="C1" s="92"/>
      <c r="D1" s="92"/>
      <c r="E1" s="92"/>
      <c r="F1" s="93" t="s">
        <v>12</v>
      </c>
      <c r="G1" s="94"/>
      <c r="H1" s="91"/>
      <c r="I1" s="93"/>
    </row>
    <row r="2" spans="1:9" ht="18">
      <c r="A2" s="95"/>
      <c r="B2" s="96"/>
      <c r="C2" s="96"/>
      <c r="D2" s="96"/>
      <c r="E2" s="96"/>
      <c r="F2" s="96"/>
      <c r="G2" s="97"/>
      <c r="H2" s="98" t="s">
        <v>20</v>
      </c>
      <c r="I2" s="99"/>
    </row>
    <row r="3" spans="1:9" ht="10.5" customHeight="1">
      <c r="A3" s="306" t="s">
        <v>5</v>
      </c>
      <c r="B3" s="100"/>
      <c r="C3" s="312" t="s">
        <v>6</v>
      </c>
      <c r="D3" s="313"/>
      <c r="E3" s="313"/>
      <c r="F3" s="314"/>
      <c r="G3" s="102"/>
      <c r="H3" s="309" t="s">
        <v>2</v>
      </c>
      <c r="I3" s="103"/>
    </row>
    <row r="4" spans="1:9" ht="18">
      <c r="A4" s="307"/>
      <c r="B4" s="104" t="s">
        <v>6</v>
      </c>
      <c r="C4" s="315"/>
      <c r="D4" s="316"/>
      <c r="E4" s="316"/>
      <c r="F4" s="317"/>
      <c r="G4" s="105" t="s">
        <v>16</v>
      </c>
      <c r="H4" s="310"/>
      <c r="I4" s="106"/>
    </row>
    <row r="5" spans="1:9" ht="18.75" customHeight="1">
      <c r="A5" s="307"/>
      <c r="B5" s="227" t="s">
        <v>7</v>
      </c>
      <c r="C5" s="238"/>
      <c r="D5" s="101"/>
      <c r="E5" s="101"/>
      <c r="F5" s="101"/>
      <c r="G5" s="236" t="s">
        <v>17</v>
      </c>
      <c r="H5" s="310"/>
      <c r="I5" s="104" t="s">
        <v>1</v>
      </c>
    </row>
    <row r="6" spans="1:9" ht="48">
      <c r="A6" s="307"/>
      <c r="B6" s="227" t="s">
        <v>8</v>
      </c>
      <c r="C6" s="239" t="s">
        <v>253</v>
      </c>
      <c r="D6" s="239" t="s">
        <v>254</v>
      </c>
      <c r="E6" s="239" t="s">
        <v>255</v>
      </c>
      <c r="F6" s="239" t="s">
        <v>256</v>
      </c>
      <c r="G6" s="228" t="s">
        <v>0</v>
      </c>
      <c r="H6" s="310"/>
      <c r="I6" s="104" t="s">
        <v>0</v>
      </c>
    </row>
    <row r="7" spans="1:9" ht="18">
      <c r="A7" s="308"/>
      <c r="B7" s="235"/>
      <c r="C7" s="107"/>
      <c r="D7" s="107"/>
      <c r="E7" s="107"/>
      <c r="F7" s="107"/>
      <c r="G7" s="237"/>
      <c r="H7" s="311"/>
      <c r="I7" s="108"/>
    </row>
    <row r="8" spans="1:13" ht="18">
      <c r="A8" s="109">
        <v>1</v>
      </c>
      <c r="B8" s="110">
        <v>2</v>
      </c>
      <c r="C8" s="110" t="s">
        <v>290</v>
      </c>
      <c r="D8" s="110" t="s">
        <v>291</v>
      </c>
      <c r="E8" s="110" t="s">
        <v>292</v>
      </c>
      <c r="F8" s="110" t="s">
        <v>293</v>
      </c>
      <c r="G8" s="111">
        <v>7</v>
      </c>
      <c r="H8" s="111">
        <v>8</v>
      </c>
      <c r="I8" s="112">
        <v>9</v>
      </c>
      <c r="K8" s="5"/>
      <c r="L8" s="5"/>
      <c r="M8" s="5"/>
    </row>
    <row r="9" spans="1:13" ht="86.25" customHeight="1">
      <c r="A9" s="229" t="s">
        <v>428</v>
      </c>
      <c r="B9" s="251">
        <v>200</v>
      </c>
      <c r="C9" s="243" t="s">
        <v>318</v>
      </c>
      <c r="D9" s="252" t="s">
        <v>184</v>
      </c>
      <c r="E9" s="252" t="s">
        <v>224</v>
      </c>
      <c r="F9" s="252" t="s">
        <v>225</v>
      </c>
      <c r="G9" s="240">
        <v>24413404.33</v>
      </c>
      <c r="H9" s="240">
        <v>535623.73</v>
      </c>
      <c r="I9" s="231">
        <f>G9-H9</f>
        <v>23877780.599999998</v>
      </c>
      <c r="K9" s="5"/>
      <c r="L9" s="5" t="s">
        <v>381</v>
      </c>
      <c r="M9" s="5"/>
    </row>
    <row r="10" spans="1:13" ht="23.25" customHeight="1">
      <c r="A10" s="229" t="s">
        <v>185</v>
      </c>
      <c r="B10" s="230">
        <v>200</v>
      </c>
      <c r="C10" s="243" t="s">
        <v>318</v>
      </c>
      <c r="D10" s="120" t="s">
        <v>186</v>
      </c>
      <c r="E10" s="120" t="s">
        <v>224</v>
      </c>
      <c r="F10" s="120" t="s">
        <v>225</v>
      </c>
      <c r="G10" s="248">
        <v>2105950.8</v>
      </c>
      <c r="H10" s="248">
        <v>376554.09</v>
      </c>
      <c r="I10" s="248">
        <v>1933063.09</v>
      </c>
      <c r="K10" s="5"/>
      <c r="L10" s="5"/>
      <c r="M10" s="5"/>
    </row>
    <row r="11" spans="1:13" ht="65.25" customHeight="1">
      <c r="A11" s="229" t="s">
        <v>294</v>
      </c>
      <c r="B11" s="230">
        <v>200</v>
      </c>
      <c r="C11" s="243" t="s">
        <v>318</v>
      </c>
      <c r="D11" s="120" t="s">
        <v>187</v>
      </c>
      <c r="E11" s="120" t="s">
        <v>224</v>
      </c>
      <c r="F11" s="120" t="s">
        <v>225</v>
      </c>
      <c r="G11" s="248">
        <f>G13</f>
        <v>510245</v>
      </c>
      <c r="H11" s="248">
        <v>76652</v>
      </c>
      <c r="I11" s="232">
        <f>I13</f>
        <v>433593</v>
      </c>
      <c r="K11" s="5"/>
      <c r="L11" s="5"/>
      <c r="M11" s="5"/>
    </row>
    <row r="12" spans="1:13" ht="47.25">
      <c r="A12" s="233" t="s">
        <v>295</v>
      </c>
      <c r="B12" s="230">
        <v>200</v>
      </c>
      <c r="C12" s="243" t="s">
        <v>318</v>
      </c>
      <c r="D12" s="120" t="s">
        <v>187</v>
      </c>
      <c r="E12" s="120" t="s">
        <v>257</v>
      </c>
      <c r="F12" s="120" t="s">
        <v>225</v>
      </c>
      <c r="G12" s="248">
        <f>G13</f>
        <v>510245</v>
      </c>
      <c r="H12" s="232">
        <v>76652</v>
      </c>
      <c r="I12" s="232">
        <f>I13</f>
        <v>433593</v>
      </c>
      <c r="K12" s="5"/>
      <c r="L12" s="5"/>
      <c r="M12" s="5"/>
    </row>
    <row r="13" spans="1:13" ht="31.5">
      <c r="A13" s="233" t="s">
        <v>296</v>
      </c>
      <c r="B13" s="230">
        <v>200</v>
      </c>
      <c r="C13" s="243" t="s">
        <v>318</v>
      </c>
      <c r="D13" s="120" t="s">
        <v>187</v>
      </c>
      <c r="E13" s="120" t="s">
        <v>258</v>
      </c>
      <c r="F13" s="120" t="s">
        <v>225</v>
      </c>
      <c r="G13" s="248">
        <v>510245</v>
      </c>
      <c r="H13" s="248">
        <v>76652</v>
      </c>
      <c r="I13" s="232">
        <f>G13-H13</f>
        <v>433593</v>
      </c>
      <c r="K13" s="5"/>
      <c r="L13" s="5"/>
      <c r="M13" s="5" t="s">
        <v>384</v>
      </c>
    </row>
    <row r="14" spans="1:13" ht="35.25" customHeight="1">
      <c r="A14" s="233" t="s">
        <v>190</v>
      </c>
      <c r="B14" s="230">
        <v>200</v>
      </c>
      <c r="C14" s="243" t="s">
        <v>318</v>
      </c>
      <c r="D14" s="120" t="s">
        <v>187</v>
      </c>
      <c r="E14" s="120" t="s">
        <v>259</v>
      </c>
      <c r="F14" s="120" t="s">
        <v>225</v>
      </c>
      <c r="G14" s="248">
        <v>510245</v>
      </c>
      <c r="H14" s="232">
        <v>76652</v>
      </c>
      <c r="I14" s="232">
        <f>I15</f>
        <v>433593</v>
      </c>
      <c r="K14" s="5"/>
      <c r="L14" s="5"/>
      <c r="M14" s="5"/>
    </row>
    <row r="15" spans="1:13" ht="128.25" customHeight="1">
      <c r="A15" s="233" t="s">
        <v>191</v>
      </c>
      <c r="B15" s="230">
        <v>200</v>
      </c>
      <c r="C15" s="243" t="s">
        <v>318</v>
      </c>
      <c r="D15" s="120" t="s">
        <v>187</v>
      </c>
      <c r="E15" s="120" t="s">
        <v>259</v>
      </c>
      <c r="F15" s="120" t="s">
        <v>276</v>
      </c>
      <c r="G15" s="248">
        <v>510245</v>
      </c>
      <c r="H15" s="232">
        <v>76652</v>
      </c>
      <c r="I15" s="232">
        <f>I16</f>
        <v>433593</v>
      </c>
      <c r="K15" s="5" t="s">
        <v>379</v>
      </c>
      <c r="L15" s="5"/>
      <c r="M15" s="5"/>
    </row>
    <row r="16" spans="1:13" ht="33.75" customHeight="1">
      <c r="A16" s="233" t="s">
        <v>192</v>
      </c>
      <c r="B16" s="230">
        <v>200</v>
      </c>
      <c r="C16" s="243" t="s">
        <v>318</v>
      </c>
      <c r="D16" s="120" t="s">
        <v>187</v>
      </c>
      <c r="E16" s="120" t="s">
        <v>259</v>
      </c>
      <c r="F16" s="120" t="s">
        <v>277</v>
      </c>
      <c r="G16" s="248">
        <v>510245</v>
      </c>
      <c r="H16" s="232">
        <v>76652</v>
      </c>
      <c r="I16" s="232">
        <f aca="true" t="shared" si="0" ref="I16:I27">G16-H16</f>
        <v>433593</v>
      </c>
      <c r="K16" s="5"/>
      <c r="L16" s="5"/>
      <c r="M16" s="5"/>
    </row>
    <row r="17" spans="1:13" ht="51" customHeight="1">
      <c r="A17" s="241" t="s">
        <v>193</v>
      </c>
      <c r="B17" s="242">
        <v>200</v>
      </c>
      <c r="C17" s="243" t="s">
        <v>318</v>
      </c>
      <c r="D17" s="243" t="s">
        <v>187</v>
      </c>
      <c r="E17" s="243" t="s">
        <v>259</v>
      </c>
      <c r="F17" s="243" t="s">
        <v>278</v>
      </c>
      <c r="G17" s="249">
        <v>388976</v>
      </c>
      <c r="H17" s="244">
        <v>76652</v>
      </c>
      <c r="I17" s="244">
        <f t="shared" si="0"/>
        <v>312324</v>
      </c>
      <c r="K17" s="5"/>
      <c r="L17" s="5"/>
      <c r="M17" s="5"/>
    </row>
    <row r="18" spans="1:13" ht="66.75" customHeight="1">
      <c r="A18" s="241" t="s">
        <v>486</v>
      </c>
      <c r="B18" s="242">
        <v>200</v>
      </c>
      <c r="C18" s="243" t="s">
        <v>318</v>
      </c>
      <c r="D18" s="243" t="s">
        <v>187</v>
      </c>
      <c r="E18" s="243" t="s">
        <v>259</v>
      </c>
      <c r="F18" s="243" t="s">
        <v>485</v>
      </c>
      <c r="G18" s="249">
        <v>3798.2</v>
      </c>
      <c r="H18" s="244">
        <v>0</v>
      </c>
      <c r="I18" s="244">
        <v>3798.2</v>
      </c>
      <c r="K18" s="5"/>
      <c r="L18" s="5"/>
      <c r="M18" s="5"/>
    </row>
    <row r="19" spans="1:13" ht="81.75" customHeight="1">
      <c r="A19" s="241" t="s">
        <v>194</v>
      </c>
      <c r="B19" s="242">
        <v>200</v>
      </c>
      <c r="C19" s="243" t="s">
        <v>318</v>
      </c>
      <c r="D19" s="243" t="s">
        <v>187</v>
      </c>
      <c r="E19" s="243" t="s">
        <v>259</v>
      </c>
      <c r="F19" s="243" t="s">
        <v>279</v>
      </c>
      <c r="G19" s="249">
        <v>117470.8</v>
      </c>
      <c r="H19" s="244">
        <v>0</v>
      </c>
      <c r="I19" s="244">
        <f t="shared" si="0"/>
        <v>117470.8</v>
      </c>
      <c r="K19" s="5"/>
      <c r="L19" s="5" t="s">
        <v>380</v>
      </c>
      <c r="M19" s="5"/>
    </row>
    <row r="20" spans="1:13" ht="102.75" customHeight="1">
      <c r="A20" s="233" t="s">
        <v>370</v>
      </c>
      <c r="B20" s="230">
        <v>200</v>
      </c>
      <c r="C20" s="243" t="s">
        <v>318</v>
      </c>
      <c r="D20" s="120" t="s">
        <v>201</v>
      </c>
      <c r="E20" s="120" t="s">
        <v>224</v>
      </c>
      <c r="F20" s="120" t="s">
        <v>225</v>
      </c>
      <c r="G20" s="248">
        <v>1566344.5</v>
      </c>
      <c r="H20" s="248">
        <v>299902.09</v>
      </c>
      <c r="I20" s="248">
        <v>1439750.79</v>
      </c>
      <c r="K20" s="5"/>
      <c r="L20" s="5"/>
      <c r="M20" s="5"/>
    </row>
    <row r="21" spans="1:13" ht="42.75" customHeight="1">
      <c r="A21" s="233" t="s">
        <v>295</v>
      </c>
      <c r="B21" s="230">
        <v>200</v>
      </c>
      <c r="C21" s="243" t="s">
        <v>318</v>
      </c>
      <c r="D21" s="120" t="s">
        <v>201</v>
      </c>
      <c r="E21" s="120" t="s">
        <v>257</v>
      </c>
      <c r="F21" s="120" t="s">
        <v>225</v>
      </c>
      <c r="G21" s="248">
        <v>1566344.5</v>
      </c>
      <c r="H21" s="248">
        <v>299902.09</v>
      </c>
      <c r="I21" s="248">
        <v>1439750.79</v>
      </c>
      <c r="K21" s="5"/>
      <c r="L21" s="5"/>
      <c r="M21" s="5"/>
    </row>
    <row r="22" spans="1:13" ht="36.75" customHeight="1">
      <c r="A22" s="233" t="s">
        <v>296</v>
      </c>
      <c r="B22" s="230">
        <v>200</v>
      </c>
      <c r="C22" s="243" t="s">
        <v>318</v>
      </c>
      <c r="D22" s="120" t="s">
        <v>201</v>
      </c>
      <c r="E22" s="120" t="s">
        <v>258</v>
      </c>
      <c r="F22" s="120" t="s">
        <v>225</v>
      </c>
      <c r="G22" s="248">
        <v>1566344.5</v>
      </c>
      <c r="H22" s="248">
        <v>299902.09</v>
      </c>
      <c r="I22" s="248">
        <v>1439750.79</v>
      </c>
      <c r="K22" s="5"/>
      <c r="L22" s="5"/>
      <c r="M22" s="5"/>
    </row>
    <row r="23" spans="1:13" ht="18" customHeight="1">
      <c r="A23" s="233" t="s">
        <v>195</v>
      </c>
      <c r="B23" s="230">
        <v>200</v>
      </c>
      <c r="C23" s="243" t="s">
        <v>318</v>
      </c>
      <c r="D23" s="120" t="s">
        <v>201</v>
      </c>
      <c r="E23" s="120" t="s">
        <v>260</v>
      </c>
      <c r="F23" s="120" t="s">
        <v>225</v>
      </c>
      <c r="G23" s="248">
        <v>1534773.5</v>
      </c>
      <c r="H23" s="248">
        <v>296302.09</v>
      </c>
      <c r="I23" s="248">
        <v>1408179.79</v>
      </c>
      <c r="K23" s="5"/>
      <c r="L23" s="5"/>
      <c r="M23" s="5"/>
    </row>
    <row r="24" spans="1:13" ht="99.75" customHeight="1">
      <c r="A24" s="233" t="s">
        <v>191</v>
      </c>
      <c r="B24" s="230">
        <v>200</v>
      </c>
      <c r="C24" s="243" t="s">
        <v>318</v>
      </c>
      <c r="D24" s="120" t="s">
        <v>201</v>
      </c>
      <c r="E24" s="120" t="s">
        <v>260</v>
      </c>
      <c r="F24" s="120" t="s">
        <v>276</v>
      </c>
      <c r="G24" s="248">
        <f>G25</f>
        <v>1156652.5</v>
      </c>
      <c r="H24" s="248">
        <v>219897.49</v>
      </c>
      <c r="I24" s="248">
        <f>I25</f>
        <v>936755.01</v>
      </c>
      <c r="K24" s="5"/>
      <c r="L24" s="5"/>
      <c r="M24" s="5"/>
    </row>
    <row r="25" spans="1:13" ht="47.25">
      <c r="A25" s="233" t="s">
        <v>192</v>
      </c>
      <c r="B25" s="230">
        <v>200</v>
      </c>
      <c r="C25" s="243" t="s">
        <v>318</v>
      </c>
      <c r="D25" s="120" t="s">
        <v>201</v>
      </c>
      <c r="E25" s="120" t="s">
        <v>260</v>
      </c>
      <c r="F25" s="120" t="s">
        <v>277</v>
      </c>
      <c r="G25" s="248">
        <v>1156652.5</v>
      </c>
      <c r="H25" s="248">
        <v>219897.49</v>
      </c>
      <c r="I25" s="232">
        <f t="shared" si="0"/>
        <v>936755.01</v>
      </c>
      <c r="K25" s="5"/>
      <c r="L25" s="5"/>
      <c r="M25" s="5"/>
    </row>
    <row r="26" spans="1:13" ht="47.25">
      <c r="A26" s="241" t="s">
        <v>193</v>
      </c>
      <c r="B26" s="242">
        <v>200</v>
      </c>
      <c r="C26" s="243" t="s">
        <v>318</v>
      </c>
      <c r="D26" s="120" t="s">
        <v>201</v>
      </c>
      <c r="E26" s="243" t="s">
        <v>260</v>
      </c>
      <c r="F26" s="243" t="s">
        <v>278</v>
      </c>
      <c r="G26" s="249">
        <v>888366</v>
      </c>
      <c r="H26" s="244">
        <v>174621</v>
      </c>
      <c r="I26" s="244">
        <f t="shared" si="0"/>
        <v>713745</v>
      </c>
      <c r="K26" s="5"/>
      <c r="L26" s="5"/>
      <c r="M26" s="5"/>
    </row>
    <row r="27" spans="1:13" ht="81.75" customHeight="1">
      <c r="A27" s="241" t="s">
        <v>194</v>
      </c>
      <c r="B27" s="242">
        <v>200</v>
      </c>
      <c r="C27" s="243" t="s">
        <v>318</v>
      </c>
      <c r="D27" s="120" t="s">
        <v>201</v>
      </c>
      <c r="E27" s="243" t="s">
        <v>260</v>
      </c>
      <c r="F27" s="243" t="s">
        <v>279</v>
      </c>
      <c r="G27" s="249">
        <v>268286.5</v>
      </c>
      <c r="H27" s="244">
        <v>45276.49</v>
      </c>
      <c r="I27" s="244">
        <f t="shared" si="0"/>
        <v>223010.01</v>
      </c>
      <c r="K27" s="5"/>
      <c r="L27" s="5"/>
      <c r="M27" s="5"/>
    </row>
    <row r="28" spans="1:13" ht="51.75" customHeight="1">
      <c r="A28" s="233" t="s">
        <v>196</v>
      </c>
      <c r="B28" s="230">
        <v>200</v>
      </c>
      <c r="C28" s="243" t="s">
        <v>318</v>
      </c>
      <c r="D28" s="120" t="s">
        <v>201</v>
      </c>
      <c r="E28" s="120" t="s">
        <v>260</v>
      </c>
      <c r="F28" s="120" t="s">
        <v>171</v>
      </c>
      <c r="G28" s="248">
        <v>330121</v>
      </c>
      <c r="H28" s="232">
        <v>75642.51</v>
      </c>
      <c r="I28" s="232">
        <f>I30</f>
        <v>254478.49</v>
      </c>
      <c r="K28" s="5"/>
      <c r="L28" s="5"/>
      <c r="M28" s="5"/>
    </row>
    <row r="29" spans="1:13" ht="35.25" customHeight="1">
      <c r="A29" s="229" t="s">
        <v>197</v>
      </c>
      <c r="B29" s="230">
        <v>200</v>
      </c>
      <c r="C29" s="243" t="s">
        <v>318</v>
      </c>
      <c r="D29" s="120" t="s">
        <v>201</v>
      </c>
      <c r="E29" s="120" t="s">
        <v>260</v>
      </c>
      <c r="F29" s="120" t="s">
        <v>280</v>
      </c>
      <c r="G29" s="248">
        <v>330121</v>
      </c>
      <c r="H29" s="232">
        <v>75642.51</v>
      </c>
      <c r="I29" s="232">
        <f>G29-H29</f>
        <v>254478.49</v>
      </c>
      <c r="K29" s="5"/>
      <c r="L29" s="5"/>
      <c r="M29" s="5"/>
    </row>
    <row r="30" spans="1:13" ht="31.5">
      <c r="A30" s="245" t="s">
        <v>493</v>
      </c>
      <c r="B30" s="242">
        <v>200</v>
      </c>
      <c r="C30" s="243" t="s">
        <v>318</v>
      </c>
      <c r="D30" s="120" t="s">
        <v>201</v>
      </c>
      <c r="E30" s="243" t="s">
        <v>260</v>
      </c>
      <c r="F30" s="243" t="s">
        <v>281</v>
      </c>
      <c r="G30" s="249">
        <v>330121</v>
      </c>
      <c r="H30" s="244">
        <v>75642.51</v>
      </c>
      <c r="I30" s="244">
        <f>G30-H30</f>
        <v>254478.49</v>
      </c>
      <c r="K30" s="5"/>
      <c r="L30" s="5"/>
      <c r="M30" s="5"/>
    </row>
    <row r="31" spans="1:13" ht="31.5">
      <c r="A31" s="229" t="s">
        <v>199</v>
      </c>
      <c r="B31" s="230">
        <v>200</v>
      </c>
      <c r="C31" s="243" t="s">
        <v>318</v>
      </c>
      <c r="D31" s="120" t="s">
        <v>201</v>
      </c>
      <c r="E31" s="120" t="s">
        <v>260</v>
      </c>
      <c r="F31" s="120" t="s">
        <v>282</v>
      </c>
      <c r="G31" s="248">
        <v>48000</v>
      </c>
      <c r="H31" s="232">
        <v>762.09</v>
      </c>
      <c r="I31" s="232">
        <f>I32</f>
        <v>47237.91</v>
      </c>
      <c r="K31" s="5"/>
      <c r="L31" s="5"/>
      <c r="M31" s="5"/>
    </row>
    <row r="32" spans="1:13" ht="31.5">
      <c r="A32" s="229" t="s">
        <v>200</v>
      </c>
      <c r="B32" s="230">
        <v>200</v>
      </c>
      <c r="C32" s="243" t="s">
        <v>318</v>
      </c>
      <c r="D32" s="120" t="s">
        <v>201</v>
      </c>
      <c r="E32" s="120" t="s">
        <v>260</v>
      </c>
      <c r="F32" s="120" t="s">
        <v>283</v>
      </c>
      <c r="G32" s="248">
        <v>48000</v>
      </c>
      <c r="H32" s="232">
        <v>762.09</v>
      </c>
      <c r="I32" s="232">
        <f>G32-H32</f>
        <v>47237.91</v>
      </c>
      <c r="K32" s="5"/>
      <c r="L32" s="5"/>
      <c r="M32" s="5"/>
    </row>
    <row r="33" spans="1:13" ht="33.75" customHeight="1">
      <c r="A33" s="229" t="s">
        <v>389</v>
      </c>
      <c r="B33" s="230">
        <v>200</v>
      </c>
      <c r="C33" s="243" t="s">
        <v>318</v>
      </c>
      <c r="D33" s="120" t="s">
        <v>201</v>
      </c>
      <c r="E33" s="120" t="s">
        <v>260</v>
      </c>
      <c r="F33" s="120" t="s">
        <v>390</v>
      </c>
      <c r="G33" s="248">
        <v>10000</v>
      </c>
      <c r="H33" s="232">
        <v>352</v>
      </c>
      <c r="I33" s="232">
        <v>9648</v>
      </c>
      <c r="K33" s="5"/>
      <c r="L33" s="5"/>
      <c r="M33" s="5"/>
    </row>
    <row r="34" spans="1:13" ht="33.75" customHeight="1">
      <c r="A34" s="229" t="s">
        <v>416</v>
      </c>
      <c r="B34" s="230">
        <v>200</v>
      </c>
      <c r="C34" s="243" t="s">
        <v>318</v>
      </c>
      <c r="D34" s="120" t="s">
        <v>201</v>
      </c>
      <c r="E34" s="120" t="s">
        <v>260</v>
      </c>
      <c r="F34" s="120" t="s">
        <v>415</v>
      </c>
      <c r="G34" s="248">
        <v>3000</v>
      </c>
      <c r="H34" s="232">
        <v>390</v>
      </c>
      <c r="I34" s="232">
        <v>2610</v>
      </c>
      <c r="K34" s="5"/>
      <c r="L34" s="5"/>
      <c r="M34" s="5"/>
    </row>
    <row r="35" spans="1:13" ht="36.75" customHeight="1">
      <c r="A35" s="245" t="s">
        <v>417</v>
      </c>
      <c r="B35" s="242">
        <v>200</v>
      </c>
      <c r="C35" s="243" t="s">
        <v>318</v>
      </c>
      <c r="D35" s="120" t="s">
        <v>201</v>
      </c>
      <c r="E35" s="243" t="s">
        <v>260</v>
      </c>
      <c r="F35" s="243" t="s">
        <v>299</v>
      </c>
      <c r="G35" s="249">
        <v>35000</v>
      </c>
      <c r="H35" s="244">
        <v>20.09</v>
      </c>
      <c r="I35" s="244">
        <v>4801.01</v>
      </c>
      <c r="K35" s="5"/>
      <c r="L35" s="5"/>
      <c r="M35" s="5"/>
    </row>
    <row r="36" spans="1:13" ht="90" customHeight="1">
      <c r="A36" s="245" t="s">
        <v>418</v>
      </c>
      <c r="B36" s="242">
        <v>200</v>
      </c>
      <c r="C36" s="243" t="s">
        <v>318</v>
      </c>
      <c r="D36" s="120" t="s">
        <v>201</v>
      </c>
      <c r="E36" s="243" t="s">
        <v>419</v>
      </c>
      <c r="F36" s="243" t="s">
        <v>225</v>
      </c>
      <c r="G36" s="249">
        <v>4200</v>
      </c>
      <c r="H36" s="244">
        <v>0</v>
      </c>
      <c r="I36" s="244">
        <v>4200</v>
      </c>
      <c r="K36" s="5"/>
      <c r="L36" s="5"/>
      <c r="M36" s="5"/>
    </row>
    <row r="37" spans="1:13" ht="36.75" customHeight="1">
      <c r="A37" s="245" t="s">
        <v>420</v>
      </c>
      <c r="B37" s="242">
        <v>200</v>
      </c>
      <c r="C37" s="243" t="s">
        <v>318</v>
      </c>
      <c r="D37" s="120" t="s">
        <v>201</v>
      </c>
      <c r="E37" s="243" t="s">
        <v>419</v>
      </c>
      <c r="F37" s="243" t="s">
        <v>284</v>
      </c>
      <c r="G37" s="249">
        <v>4200</v>
      </c>
      <c r="H37" s="244">
        <v>0</v>
      </c>
      <c r="I37" s="244">
        <v>42000</v>
      </c>
      <c r="K37" s="5"/>
      <c r="L37" s="5"/>
      <c r="M37" s="5"/>
    </row>
    <row r="38" spans="1:13" ht="36.75" customHeight="1">
      <c r="A38" s="245" t="s">
        <v>421</v>
      </c>
      <c r="B38" s="242">
        <v>200</v>
      </c>
      <c r="C38" s="243" t="s">
        <v>318</v>
      </c>
      <c r="D38" s="120" t="s">
        <v>201</v>
      </c>
      <c r="E38" s="243" t="s">
        <v>419</v>
      </c>
      <c r="F38" s="243" t="s">
        <v>285</v>
      </c>
      <c r="G38" s="249">
        <v>4200</v>
      </c>
      <c r="H38" s="244">
        <v>0</v>
      </c>
      <c r="I38" s="244">
        <v>42000</v>
      </c>
      <c r="K38" s="5"/>
      <c r="L38" s="5"/>
      <c r="M38" s="5"/>
    </row>
    <row r="39" spans="1:13" ht="138" customHeight="1">
      <c r="A39" s="229" t="s">
        <v>202</v>
      </c>
      <c r="B39" s="230">
        <v>200</v>
      </c>
      <c r="C39" s="243" t="s">
        <v>318</v>
      </c>
      <c r="D39" s="120" t="s">
        <v>201</v>
      </c>
      <c r="E39" s="120" t="s">
        <v>261</v>
      </c>
      <c r="F39" s="120" t="s">
        <v>225</v>
      </c>
      <c r="G39" s="248">
        <v>23771</v>
      </c>
      <c r="H39" s="232">
        <v>0</v>
      </c>
      <c r="I39" s="232">
        <f>G39-H39</f>
        <v>23771</v>
      </c>
      <c r="K39" s="5"/>
      <c r="L39" s="5"/>
      <c r="M39" s="5"/>
    </row>
    <row r="40" spans="1:13" ht="18">
      <c r="A40" s="229" t="s">
        <v>203</v>
      </c>
      <c r="B40" s="230">
        <v>200</v>
      </c>
      <c r="C40" s="243" t="s">
        <v>318</v>
      </c>
      <c r="D40" s="120" t="s">
        <v>201</v>
      </c>
      <c r="E40" s="120" t="s">
        <v>261</v>
      </c>
      <c r="F40" s="120" t="s">
        <v>284</v>
      </c>
      <c r="G40" s="248">
        <f>G41</f>
        <v>23771</v>
      </c>
      <c r="H40" s="232">
        <v>0</v>
      </c>
      <c r="I40" s="232">
        <f>G40-H40</f>
        <v>23771</v>
      </c>
      <c r="K40" s="5"/>
      <c r="L40" s="5"/>
      <c r="M40" s="5"/>
    </row>
    <row r="41" spans="1:13" ht="31.5">
      <c r="A41" s="245" t="s">
        <v>123</v>
      </c>
      <c r="B41" s="242">
        <v>200</v>
      </c>
      <c r="C41" s="243" t="s">
        <v>318</v>
      </c>
      <c r="D41" s="243" t="s">
        <v>201</v>
      </c>
      <c r="E41" s="243" t="s">
        <v>261</v>
      </c>
      <c r="F41" s="243" t="s">
        <v>285</v>
      </c>
      <c r="G41" s="249">
        <v>23771</v>
      </c>
      <c r="H41" s="244">
        <v>0</v>
      </c>
      <c r="I41" s="244">
        <f>G41-H41</f>
        <v>23771</v>
      </c>
      <c r="K41" s="5"/>
      <c r="L41" s="5"/>
      <c r="M41" s="5"/>
    </row>
    <row r="42" spans="1:13" ht="82.5" customHeight="1">
      <c r="A42" s="229" t="s">
        <v>204</v>
      </c>
      <c r="B42" s="230">
        <v>200</v>
      </c>
      <c r="C42" s="243" t="s">
        <v>318</v>
      </c>
      <c r="D42" s="120" t="s">
        <v>201</v>
      </c>
      <c r="E42" s="120" t="s">
        <v>262</v>
      </c>
      <c r="F42" s="120" t="s">
        <v>225</v>
      </c>
      <c r="G42" s="248">
        <f>G44</f>
        <v>3600</v>
      </c>
      <c r="H42" s="232">
        <v>3600</v>
      </c>
      <c r="I42" s="232">
        <v>0</v>
      </c>
      <c r="K42" s="5"/>
      <c r="L42" s="5"/>
      <c r="M42" s="5"/>
    </row>
    <row r="43" spans="1:13" ht="18">
      <c r="A43" s="229" t="s">
        <v>203</v>
      </c>
      <c r="B43" s="230">
        <v>200</v>
      </c>
      <c r="C43" s="243" t="s">
        <v>318</v>
      </c>
      <c r="D43" s="120" t="s">
        <v>201</v>
      </c>
      <c r="E43" s="120" t="s">
        <v>262</v>
      </c>
      <c r="F43" s="120" t="s">
        <v>284</v>
      </c>
      <c r="G43" s="248">
        <f>G44</f>
        <v>3600</v>
      </c>
      <c r="H43" s="232">
        <v>3600</v>
      </c>
      <c r="I43" s="232">
        <v>0</v>
      </c>
      <c r="K43" s="5"/>
      <c r="L43" s="5"/>
      <c r="M43" s="5"/>
    </row>
    <row r="44" spans="1:13" ht="31.5">
      <c r="A44" s="245" t="s">
        <v>123</v>
      </c>
      <c r="B44" s="242">
        <v>200</v>
      </c>
      <c r="C44" s="243" t="s">
        <v>318</v>
      </c>
      <c r="D44" s="243" t="s">
        <v>201</v>
      </c>
      <c r="E44" s="243" t="s">
        <v>262</v>
      </c>
      <c r="F44" s="243" t="s">
        <v>285</v>
      </c>
      <c r="G44" s="249">
        <v>3600</v>
      </c>
      <c r="H44" s="244">
        <v>3600</v>
      </c>
      <c r="I44" s="244">
        <v>0</v>
      </c>
      <c r="K44" s="5"/>
      <c r="L44" s="5"/>
      <c r="M44" s="5"/>
    </row>
    <row r="45" spans="1:13" ht="18">
      <c r="A45" s="229" t="s">
        <v>112</v>
      </c>
      <c r="B45" s="230">
        <v>200</v>
      </c>
      <c r="C45" s="243" t="s">
        <v>318</v>
      </c>
      <c r="D45" s="120" t="s">
        <v>205</v>
      </c>
      <c r="E45" s="120" t="s">
        <v>224</v>
      </c>
      <c r="F45" s="120" t="s">
        <v>225</v>
      </c>
      <c r="G45" s="248">
        <v>4200</v>
      </c>
      <c r="H45" s="232">
        <f>H50</f>
        <v>0</v>
      </c>
      <c r="I45" s="232">
        <f aca="true" t="shared" si="1" ref="I45:I62">G45-H45</f>
        <v>4200</v>
      </c>
      <c r="K45" s="5"/>
      <c r="L45" s="5"/>
      <c r="M45" s="5"/>
    </row>
    <row r="46" spans="1:13" ht="47.25">
      <c r="A46" s="229" t="s">
        <v>188</v>
      </c>
      <c r="B46" s="230">
        <v>200</v>
      </c>
      <c r="C46" s="243" t="s">
        <v>318</v>
      </c>
      <c r="D46" s="120" t="s">
        <v>205</v>
      </c>
      <c r="E46" s="120" t="s">
        <v>257</v>
      </c>
      <c r="F46" s="120" t="s">
        <v>225</v>
      </c>
      <c r="G46" s="248">
        <v>4200</v>
      </c>
      <c r="H46" s="232">
        <f>H49</f>
        <v>0</v>
      </c>
      <c r="I46" s="232">
        <f t="shared" si="1"/>
        <v>4200</v>
      </c>
      <c r="K46" s="5"/>
      <c r="L46" s="5"/>
      <c r="M46" s="5"/>
    </row>
    <row r="47" spans="1:13" ht="18">
      <c r="A47" s="229" t="s">
        <v>170</v>
      </c>
      <c r="B47" s="230">
        <v>200</v>
      </c>
      <c r="C47" s="243" t="s">
        <v>318</v>
      </c>
      <c r="D47" s="120" t="s">
        <v>205</v>
      </c>
      <c r="E47" s="120" t="s">
        <v>263</v>
      </c>
      <c r="F47" s="120" t="s">
        <v>225</v>
      </c>
      <c r="G47" s="248">
        <v>4200</v>
      </c>
      <c r="H47" s="232">
        <f>H49</f>
        <v>0</v>
      </c>
      <c r="I47" s="232">
        <f t="shared" si="1"/>
        <v>4200</v>
      </c>
      <c r="K47" s="5"/>
      <c r="L47" s="5"/>
      <c r="M47" s="5"/>
    </row>
    <row r="48" spans="1:13" ht="31.5">
      <c r="A48" s="229" t="s">
        <v>206</v>
      </c>
      <c r="B48" s="230">
        <v>200</v>
      </c>
      <c r="C48" s="243" t="s">
        <v>318</v>
      </c>
      <c r="D48" s="120" t="s">
        <v>205</v>
      </c>
      <c r="E48" s="120" t="s">
        <v>264</v>
      </c>
      <c r="F48" s="120" t="s">
        <v>225</v>
      </c>
      <c r="G48" s="248">
        <v>4200</v>
      </c>
      <c r="H48" s="232">
        <f>H49</f>
        <v>0</v>
      </c>
      <c r="I48" s="232">
        <f t="shared" si="1"/>
        <v>4200</v>
      </c>
      <c r="K48" s="5"/>
      <c r="L48" s="5"/>
      <c r="M48" s="5"/>
    </row>
    <row r="49" spans="1:13" ht="36" customHeight="1">
      <c r="A49" s="229" t="s">
        <v>199</v>
      </c>
      <c r="B49" s="230">
        <v>200</v>
      </c>
      <c r="C49" s="243" t="s">
        <v>318</v>
      </c>
      <c r="D49" s="120" t="s">
        <v>205</v>
      </c>
      <c r="E49" s="120" t="s">
        <v>264</v>
      </c>
      <c r="F49" s="120" t="s">
        <v>282</v>
      </c>
      <c r="G49" s="248">
        <v>4200</v>
      </c>
      <c r="H49" s="232">
        <f>H50</f>
        <v>0</v>
      </c>
      <c r="I49" s="232">
        <f t="shared" si="1"/>
        <v>4200</v>
      </c>
      <c r="K49" s="5"/>
      <c r="L49" s="5"/>
      <c r="M49" s="5"/>
    </row>
    <row r="50" spans="1:13" ht="20.25" customHeight="1">
      <c r="A50" s="245" t="s">
        <v>207</v>
      </c>
      <c r="B50" s="242">
        <v>200</v>
      </c>
      <c r="C50" s="243" t="s">
        <v>318</v>
      </c>
      <c r="D50" s="243" t="s">
        <v>205</v>
      </c>
      <c r="E50" s="243" t="s">
        <v>264</v>
      </c>
      <c r="F50" s="243" t="s">
        <v>286</v>
      </c>
      <c r="G50" s="249">
        <v>4200</v>
      </c>
      <c r="H50" s="244">
        <v>0</v>
      </c>
      <c r="I50" s="244">
        <f t="shared" si="1"/>
        <v>4200</v>
      </c>
      <c r="K50" s="5"/>
      <c r="L50" s="5"/>
      <c r="M50" s="5"/>
    </row>
    <row r="51" spans="1:13" ht="31.5">
      <c r="A51" s="229" t="s">
        <v>113</v>
      </c>
      <c r="B51" s="230">
        <v>200</v>
      </c>
      <c r="C51" s="243" t="s">
        <v>318</v>
      </c>
      <c r="D51" s="120" t="s">
        <v>208</v>
      </c>
      <c r="E51" s="120" t="s">
        <v>224</v>
      </c>
      <c r="F51" s="120" t="s">
        <v>225</v>
      </c>
      <c r="G51" s="248">
        <v>25161.3</v>
      </c>
      <c r="H51" s="232">
        <v>2000</v>
      </c>
      <c r="I51" s="232">
        <f t="shared" si="1"/>
        <v>23161.3</v>
      </c>
      <c r="K51" s="5"/>
      <c r="L51" s="5"/>
      <c r="M51" s="5"/>
    </row>
    <row r="52" spans="1:13" ht="47.25">
      <c r="A52" s="229" t="s">
        <v>188</v>
      </c>
      <c r="B52" s="230">
        <v>200</v>
      </c>
      <c r="C52" s="243" t="s">
        <v>318</v>
      </c>
      <c r="D52" s="120" t="s">
        <v>208</v>
      </c>
      <c r="E52" s="120" t="s">
        <v>257</v>
      </c>
      <c r="F52" s="120" t="s">
        <v>225</v>
      </c>
      <c r="G52" s="248">
        <v>15027.5</v>
      </c>
      <c r="H52" s="232">
        <v>2000</v>
      </c>
      <c r="I52" s="232">
        <f t="shared" si="1"/>
        <v>13027.5</v>
      </c>
      <c r="K52" s="5"/>
      <c r="L52" s="5"/>
      <c r="M52" s="5"/>
    </row>
    <row r="53" spans="1:13" ht="28.5" customHeight="1">
      <c r="A53" s="229" t="s">
        <v>189</v>
      </c>
      <c r="B53" s="230">
        <v>200</v>
      </c>
      <c r="C53" s="243" t="s">
        <v>318</v>
      </c>
      <c r="D53" s="120" t="s">
        <v>208</v>
      </c>
      <c r="E53" s="120" t="s">
        <v>258</v>
      </c>
      <c r="F53" s="120" t="s">
        <v>225</v>
      </c>
      <c r="G53" s="248">
        <v>15027.5</v>
      </c>
      <c r="H53" s="232">
        <v>2000</v>
      </c>
      <c r="I53" s="232">
        <f t="shared" si="1"/>
        <v>13027.5</v>
      </c>
      <c r="K53" s="5"/>
      <c r="L53" s="5" t="s">
        <v>383</v>
      </c>
      <c r="M53" s="5"/>
    </row>
    <row r="54" spans="1:13" ht="63" hidden="1">
      <c r="A54" s="229" t="s">
        <v>209</v>
      </c>
      <c r="B54" s="230">
        <v>200</v>
      </c>
      <c r="C54" s="243" t="s">
        <v>318</v>
      </c>
      <c r="D54" s="120" t="s">
        <v>208</v>
      </c>
      <c r="E54" s="120" t="s">
        <v>265</v>
      </c>
      <c r="F54" s="120" t="s">
        <v>225</v>
      </c>
      <c r="G54" s="248"/>
      <c r="H54" s="232"/>
      <c r="I54" s="232">
        <f t="shared" si="1"/>
        <v>0</v>
      </c>
      <c r="K54" s="5"/>
      <c r="L54" s="5"/>
      <c r="M54" s="5"/>
    </row>
    <row r="55" spans="1:13" ht="63" hidden="1">
      <c r="A55" s="229" t="s">
        <v>196</v>
      </c>
      <c r="B55" s="230">
        <v>200</v>
      </c>
      <c r="C55" s="243" t="s">
        <v>318</v>
      </c>
      <c r="D55" s="120" t="s">
        <v>208</v>
      </c>
      <c r="E55" s="120" t="s">
        <v>265</v>
      </c>
      <c r="F55" s="120" t="s">
        <v>171</v>
      </c>
      <c r="G55" s="248"/>
      <c r="H55" s="232"/>
      <c r="I55" s="232">
        <f t="shared" si="1"/>
        <v>0</v>
      </c>
      <c r="K55" s="5"/>
      <c r="L55" s="5"/>
      <c r="M55" s="5"/>
    </row>
    <row r="56" spans="1:13" ht="63" hidden="1">
      <c r="A56" s="229" t="s">
        <v>197</v>
      </c>
      <c r="B56" s="230">
        <v>200</v>
      </c>
      <c r="C56" s="243" t="s">
        <v>318</v>
      </c>
      <c r="D56" s="120" t="s">
        <v>208</v>
      </c>
      <c r="E56" s="120" t="s">
        <v>265</v>
      </c>
      <c r="F56" s="120" t="s">
        <v>280</v>
      </c>
      <c r="G56" s="248"/>
      <c r="H56" s="232"/>
      <c r="I56" s="232">
        <f t="shared" si="1"/>
        <v>0</v>
      </c>
      <c r="K56" s="5"/>
      <c r="L56" s="5"/>
      <c r="M56" s="5"/>
    </row>
    <row r="57" spans="1:13" ht="63" hidden="1">
      <c r="A57" s="245" t="s">
        <v>198</v>
      </c>
      <c r="B57" s="242">
        <v>200</v>
      </c>
      <c r="C57" s="243" t="s">
        <v>318</v>
      </c>
      <c r="D57" s="243" t="s">
        <v>208</v>
      </c>
      <c r="E57" s="243" t="s">
        <v>265</v>
      </c>
      <c r="F57" s="243" t="s">
        <v>281</v>
      </c>
      <c r="G57" s="249"/>
      <c r="H57" s="244"/>
      <c r="I57" s="244">
        <f t="shared" si="1"/>
        <v>0</v>
      </c>
      <c r="K57" s="5"/>
      <c r="L57" s="5"/>
      <c r="M57" s="5"/>
    </row>
    <row r="58" spans="1:13" ht="57" customHeight="1">
      <c r="A58" s="265" t="s">
        <v>482</v>
      </c>
      <c r="B58" s="266">
        <v>200</v>
      </c>
      <c r="C58" s="247" t="s">
        <v>318</v>
      </c>
      <c r="D58" s="267" t="s">
        <v>208</v>
      </c>
      <c r="E58" s="267" t="s">
        <v>481</v>
      </c>
      <c r="F58" s="267" t="s">
        <v>225</v>
      </c>
      <c r="G58" s="268">
        <v>8674.8</v>
      </c>
      <c r="H58" s="269">
        <v>0</v>
      </c>
      <c r="I58" s="269">
        <f t="shared" si="1"/>
        <v>8674.8</v>
      </c>
      <c r="K58" s="5"/>
      <c r="L58" s="5"/>
      <c r="M58" s="5"/>
    </row>
    <row r="59" spans="1:13" ht="33.75" customHeight="1">
      <c r="A59" s="265" t="s">
        <v>483</v>
      </c>
      <c r="B59" s="266">
        <v>200</v>
      </c>
      <c r="C59" s="247" t="s">
        <v>318</v>
      </c>
      <c r="D59" s="267" t="s">
        <v>208</v>
      </c>
      <c r="E59" s="267" t="s">
        <v>481</v>
      </c>
      <c r="F59" s="267" t="s">
        <v>282</v>
      </c>
      <c r="G59" s="268">
        <v>8674.8</v>
      </c>
      <c r="H59" s="269">
        <v>0</v>
      </c>
      <c r="I59" s="269">
        <f>G59-H59</f>
        <v>8674.8</v>
      </c>
      <c r="K59" s="5"/>
      <c r="L59" s="5"/>
      <c r="M59" s="5"/>
    </row>
    <row r="60" spans="1:13" ht="39.75" customHeight="1">
      <c r="A60" s="265" t="s">
        <v>484</v>
      </c>
      <c r="B60" s="266">
        <v>200</v>
      </c>
      <c r="C60" s="247" t="s">
        <v>318</v>
      </c>
      <c r="D60" s="267" t="s">
        <v>208</v>
      </c>
      <c r="E60" s="267" t="s">
        <v>481</v>
      </c>
      <c r="F60" s="267" t="s">
        <v>283</v>
      </c>
      <c r="G60" s="268">
        <v>8674.8</v>
      </c>
      <c r="H60" s="269">
        <v>0</v>
      </c>
      <c r="I60" s="269">
        <f>G60-H60</f>
        <v>8674.8</v>
      </c>
      <c r="K60" s="5"/>
      <c r="L60" s="5"/>
      <c r="M60" s="5"/>
    </row>
    <row r="61" spans="1:13" ht="51.75" customHeight="1">
      <c r="A61" s="265" t="s">
        <v>210</v>
      </c>
      <c r="B61" s="266">
        <v>200</v>
      </c>
      <c r="C61" s="247" t="s">
        <v>318</v>
      </c>
      <c r="D61" s="267" t="s">
        <v>208</v>
      </c>
      <c r="E61" s="267" t="s">
        <v>266</v>
      </c>
      <c r="F61" s="267" t="s">
        <v>225</v>
      </c>
      <c r="G61" s="268">
        <v>6352.7</v>
      </c>
      <c r="H61" s="269">
        <v>0</v>
      </c>
      <c r="I61" s="269">
        <f>G61-H61</f>
        <v>6352.7</v>
      </c>
      <c r="K61" s="5"/>
      <c r="L61" s="5"/>
      <c r="M61" s="5"/>
    </row>
    <row r="62" spans="1:13" s="276" customFormat="1" ht="54" customHeight="1">
      <c r="A62" s="229" t="s">
        <v>196</v>
      </c>
      <c r="B62" s="230">
        <v>200</v>
      </c>
      <c r="C62" s="243" t="s">
        <v>318</v>
      </c>
      <c r="D62" s="120" t="s">
        <v>208</v>
      </c>
      <c r="E62" s="120" t="s">
        <v>266</v>
      </c>
      <c r="F62" s="120" t="s">
        <v>171</v>
      </c>
      <c r="G62" s="248">
        <v>1352.7</v>
      </c>
      <c r="H62" s="232">
        <v>0</v>
      </c>
      <c r="I62" s="232">
        <f t="shared" si="1"/>
        <v>1352.7</v>
      </c>
      <c r="K62" s="277"/>
      <c r="L62" s="277"/>
      <c r="M62" s="277"/>
    </row>
    <row r="63" spans="1:13" ht="63">
      <c r="A63" s="270" t="s">
        <v>197</v>
      </c>
      <c r="B63" s="271">
        <v>200</v>
      </c>
      <c r="C63" s="272" t="s">
        <v>318</v>
      </c>
      <c r="D63" s="273" t="s">
        <v>208</v>
      </c>
      <c r="E63" s="273" t="s">
        <v>266</v>
      </c>
      <c r="F63" s="273" t="s">
        <v>280</v>
      </c>
      <c r="G63" s="274">
        <f>G64</f>
        <v>1352.7</v>
      </c>
      <c r="H63" s="275">
        <v>0</v>
      </c>
      <c r="I63" s="275">
        <f>I64</f>
        <v>1352.7</v>
      </c>
      <c r="K63" s="5"/>
      <c r="L63" s="5"/>
      <c r="M63" s="5"/>
    </row>
    <row r="64" spans="1:13" ht="31.5">
      <c r="A64" s="245" t="s">
        <v>493</v>
      </c>
      <c r="B64" s="242">
        <v>200</v>
      </c>
      <c r="C64" s="243" t="s">
        <v>318</v>
      </c>
      <c r="D64" s="243" t="s">
        <v>208</v>
      </c>
      <c r="E64" s="243" t="s">
        <v>266</v>
      </c>
      <c r="F64" s="243" t="s">
        <v>281</v>
      </c>
      <c r="G64" s="249">
        <v>1352.7</v>
      </c>
      <c r="H64" s="244">
        <v>0</v>
      </c>
      <c r="I64" s="244">
        <f>G64-H64</f>
        <v>1352.7</v>
      </c>
      <c r="K64" s="5" t="s">
        <v>102</v>
      </c>
      <c r="L64" s="5" t="s">
        <v>382</v>
      </c>
      <c r="M64" s="5"/>
    </row>
    <row r="65" spans="1:13" ht="31.5">
      <c r="A65" s="229" t="s">
        <v>199</v>
      </c>
      <c r="B65" s="242">
        <v>200</v>
      </c>
      <c r="C65" s="243" t="s">
        <v>318</v>
      </c>
      <c r="D65" s="243" t="s">
        <v>208</v>
      </c>
      <c r="E65" s="243" t="s">
        <v>266</v>
      </c>
      <c r="F65" s="243" t="s">
        <v>282</v>
      </c>
      <c r="G65" s="249">
        <v>5000</v>
      </c>
      <c r="H65" s="244">
        <v>2000</v>
      </c>
      <c r="I65" s="244">
        <v>5000</v>
      </c>
      <c r="K65" s="5"/>
      <c r="L65" s="5"/>
      <c r="M65" s="5"/>
    </row>
    <row r="66" spans="1:13" ht="31.5">
      <c r="A66" s="229" t="s">
        <v>200</v>
      </c>
      <c r="B66" s="242">
        <v>200</v>
      </c>
      <c r="C66" s="243" t="s">
        <v>318</v>
      </c>
      <c r="D66" s="243" t="s">
        <v>208</v>
      </c>
      <c r="E66" s="243" t="s">
        <v>266</v>
      </c>
      <c r="F66" s="243" t="s">
        <v>283</v>
      </c>
      <c r="G66" s="249">
        <v>5000</v>
      </c>
      <c r="H66" s="244">
        <v>2000</v>
      </c>
      <c r="I66" s="244">
        <v>5000</v>
      </c>
      <c r="K66" s="5"/>
      <c r="L66" s="5"/>
      <c r="M66" s="5"/>
    </row>
    <row r="67" spans="1:13" ht="18">
      <c r="A67" s="245" t="s">
        <v>332</v>
      </c>
      <c r="B67" s="242">
        <v>200</v>
      </c>
      <c r="C67" s="243" t="s">
        <v>318</v>
      </c>
      <c r="D67" s="243" t="s">
        <v>208</v>
      </c>
      <c r="E67" s="243" t="s">
        <v>266</v>
      </c>
      <c r="F67" s="243" t="s">
        <v>299</v>
      </c>
      <c r="G67" s="249">
        <v>5000</v>
      </c>
      <c r="H67" s="244">
        <v>2000</v>
      </c>
      <c r="I67" s="244">
        <v>5000</v>
      </c>
      <c r="K67" s="5"/>
      <c r="L67" s="5"/>
      <c r="M67" s="5"/>
    </row>
    <row r="68" spans="1:13" ht="138.75" customHeight="1" hidden="1">
      <c r="A68" s="245" t="s">
        <v>388</v>
      </c>
      <c r="B68" s="242">
        <v>200</v>
      </c>
      <c r="C68" s="243" t="s">
        <v>318</v>
      </c>
      <c r="D68" s="243" t="s">
        <v>208</v>
      </c>
      <c r="E68" s="243" t="s">
        <v>391</v>
      </c>
      <c r="F68" s="243" t="s">
        <v>225</v>
      </c>
      <c r="G68" s="249">
        <v>20884.9</v>
      </c>
      <c r="H68" s="244">
        <v>20884.9</v>
      </c>
      <c r="I68" s="244">
        <v>0</v>
      </c>
      <c r="K68" s="5"/>
      <c r="L68" s="5"/>
      <c r="M68" s="5"/>
    </row>
    <row r="69" spans="1:13" ht="66" customHeight="1" hidden="1">
      <c r="A69" s="229" t="s">
        <v>196</v>
      </c>
      <c r="B69" s="242">
        <v>200</v>
      </c>
      <c r="C69" s="243" t="s">
        <v>318</v>
      </c>
      <c r="D69" s="243" t="s">
        <v>208</v>
      </c>
      <c r="E69" s="243" t="s">
        <v>391</v>
      </c>
      <c r="F69" s="243" t="s">
        <v>171</v>
      </c>
      <c r="G69" s="249">
        <v>20884.9</v>
      </c>
      <c r="H69" s="244">
        <v>20884.9</v>
      </c>
      <c r="I69" s="244">
        <v>0</v>
      </c>
      <c r="K69" s="5"/>
      <c r="L69" s="5"/>
      <c r="M69" s="5"/>
    </row>
    <row r="70" spans="1:13" ht="0.75" customHeight="1" hidden="1">
      <c r="A70" s="229" t="s">
        <v>197</v>
      </c>
      <c r="B70" s="242">
        <v>200</v>
      </c>
      <c r="C70" s="243" t="s">
        <v>318</v>
      </c>
      <c r="D70" s="243" t="s">
        <v>208</v>
      </c>
      <c r="E70" s="243" t="s">
        <v>391</v>
      </c>
      <c r="F70" s="243" t="s">
        <v>280</v>
      </c>
      <c r="G70" s="249">
        <v>20884.9</v>
      </c>
      <c r="H70" s="244">
        <v>20884.9</v>
      </c>
      <c r="I70" s="244">
        <v>0</v>
      </c>
      <c r="K70" s="5"/>
      <c r="L70" s="5"/>
      <c r="M70" s="5"/>
    </row>
    <row r="71" spans="1:13" ht="7.5" customHeight="1" hidden="1">
      <c r="A71" s="245" t="s">
        <v>198</v>
      </c>
      <c r="B71" s="242">
        <v>200</v>
      </c>
      <c r="C71" s="243" t="s">
        <v>318</v>
      </c>
      <c r="D71" s="243" t="s">
        <v>208</v>
      </c>
      <c r="E71" s="243" t="s">
        <v>391</v>
      </c>
      <c r="F71" s="243" t="s">
        <v>281</v>
      </c>
      <c r="G71" s="249">
        <v>20884.9</v>
      </c>
      <c r="H71" s="244">
        <v>20884.9</v>
      </c>
      <c r="I71" s="244">
        <v>0</v>
      </c>
      <c r="K71" s="5"/>
      <c r="L71" s="5"/>
      <c r="M71" s="5"/>
    </row>
    <row r="72" spans="1:13" ht="141.75" customHeight="1">
      <c r="A72" s="288" t="s">
        <v>470</v>
      </c>
      <c r="B72" s="289">
        <v>200</v>
      </c>
      <c r="C72" s="290" t="s">
        <v>318</v>
      </c>
      <c r="D72" s="290" t="s">
        <v>208</v>
      </c>
      <c r="E72" s="290" t="s">
        <v>471</v>
      </c>
      <c r="F72" s="290" t="s">
        <v>225</v>
      </c>
      <c r="G72" s="291">
        <v>10000</v>
      </c>
      <c r="H72" s="292">
        <v>0</v>
      </c>
      <c r="I72" s="292">
        <v>10000</v>
      </c>
      <c r="K72" s="5"/>
      <c r="L72" s="5"/>
      <c r="M72" s="5"/>
    </row>
    <row r="73" spans="1:13" ht="126.75" customHeight="1">
      <c r="A73" s="288" t="s">
        <v>472</v>
      </c>
      <c r="B73" s="289">
        <v>200</v>
      </c>
      <c r="C73" s="290" t="s">
        <v>318</v>
      </c>
      <c r="D73" s="290" t="s">
        <v>208</v>
      </c>
      <c r="E73" s="290" t="s">
        <v>473</v>
      </c>
      <c r="F73" s="290" t="s">
        <v>225</v>
      </c>
      <c r="G73" s="291">
        <v>10000</v>
      </c>
      <c r="H73" s="292">
        <v>0</v>
      </c>
      <c r="I73" s="292">
        <v>10000</v>
      </c>
      <c r="K73" s="5"/>
      <c r="L73" s="5"/>
      <c r="M73" s="5"/>
    </row>
    <row r="74" spans="1:13" ht="27.75" customHeight="1">
      <c r="A74" s="288" t="s">
        <v>474</v>
      </c>
      <c r="B74" s="289">
        <v>200</v>
      </c>
      <c r="C74" s="290" t="s">
        <v>318</v>
      </c>
      <c r="D74" s="290" t="s">
        <v>208</v>
      </c>
      <c r="E74" s="290" t="s">
        <v>475</v>
      </c>
      <c r="F74" s="290" t="s">
        <v>225</v>
      </c>
      <c r="G74" s="291">
        <v>10000</v>
      </c>
      <c r="H74" s="292">
        <v>0</v>
      </c>
      <c r="I74" s="292">
        <v>10000</v>
      </c>
      <c r="K74" s="5"/>
      <c r="L74" s="5"/>
      <c r="M74" s="5"/>
    </row>
    <row r="75" spans="1:13" ht="61.5" customHeight="1">
      <c r="A75" s="288" t="s">
        <v>476</v>
      </c>
      <c r="B75" s="289">
        <v>200</v>
      </c>
      <c r="C75" s="290" t="s">
        <v>318</v>
      </c>
      <c r="D75" s="290" t="s">
        <v>208</v>
      </c>
      <c r="E75" s="290" t="s">
        <v>475</v>
      </c>
      <c r="F75" s="290" t="s">
        <v>171</v>
      </c>
      <c r="G75" s="291">
        <v>5000</v>
      </c>
      <c r="H75" s="292">
        <v>0</v>
      </c>
      <c r="I75" s="292">
        <v>5000</v>
      </c>
      <c r="K75" s="5"/>
      <c r="L75" s="5"/>
      <c r="M75" s="5"/>
    </row>
    <row r="76" spans="1:13" ht="53.25" customHeight="1">
      <c r="A76" s="288" t="s">
        <v>477</v>
      </c>
      <c r="B76" s="289">
        <v>200</v>
      </c>
      <c r="C76" s="290" t="s">
        <v>318</v>
      </c>
      <c r="D76" s="290" t="s">
        <v>208</v>
      </c>
      <c r="E76" s="290" t="s">
        <v>475</v>
      </c>
      <c r="F76" s="290" t="s">
        <v>280</v>
      </c>
      <c r="G76" s="291">
        <v>5000</v>
      </c>
      <c r="H76" s="292">
        <v>0</v>
      </c>
      <c r="I76" s="292">
        <v>5000</v>
      </c>
      <c r="K76" s="5"/>
      <c r="L76" s="5"/>
      <c r="M76" s="5"/>
    </row>
    <row r="77" spans="1:13" ht="42" customHeight="1">
      <c r="A77" s="288" t="s">
        <v>494</v>
      </c>
      <c r="B77" s="289">
        <v>200</v>
      </c>
      <c r="C77" s="290" t="s">
        <v>318</v>
      </c>
      <c r="D77" s="290" t="s">
        <v>208</v>
      </c>
      <c r="E77" s="290" t="s">
        <v>475</v>
      </c>
      <c r="F77" s="290" t="s">
        <v>281</v>
      </c>
      <c r="G77" s="291">
        <v>5000</v>
      </c>
      <c r="H77" s="292">
        <v>0</v>
      </c>
      <c r="I77" s="292">
        <v>5000</v>
      </c>
      <c r="K77" s="5"/>
      <c r="L77" s="5"/>
      <c r="M77" s="5"/>
    </row>
    <row r="78" spans="1:13" ht="42" customHeight="1">
      <c r="A78" s="288" t="s">
        <v>478</v>
      </c>
      <c r="B78" s="289">
        <v>200</v>
      </c>
      <c r="C78" s="290" t="s">
        <v>318</v>
      </c>
      <c r="D78" s="290" t="s">
        <v>208</v>
      </c>
      <c r="E78" s="290" t="s">
        <v>475</v>
      </c>
      <c r="F78" s="290" t="s">
        <v>287</v>
      </c>
      <c r="G78" s="291">
        <v>5000</v>
      </c>
      <c r="H78" s="292">
        <v>0</v>
      </c>
      <c r="I78" s="292">
        <v>5000</v>
      </c>
      <c r="K78" s="5"/>
      <c r="L78" s="5"/>
      <c r="M78" s="5"/>
    </row>
    <row r="79" spans="1:13" ht="33.75" customHeight="1">
      <c r="A79" s="288" t="s">
        <v>479</v>
      </c>
      <c r="B79" s="289">
        <v>200</v>
      </c>
      <c r="C79" s="290" t="s">
        <v>318</v>
      </c>
      <c r="D79" s="290" t="s">
        <v>208</v>
      </c>
      <c r="E79" s="290" t="s">
        <v>475</v>
      </c>
      <c r="F79" s="290" t="s">
        <v>480</v>
      </c>
      <c r="G79" s="291">
        <v>5000</v>
      </c>
      <c r="H79" s="292">
        <v>0</v>
      </c>
      <c r="I79" s="292">
        <v>5000</v>
      </c>
      <c r="K79" s="5"/>
      <c r="L79" s="5"/>
      <c r="M79" s="5"/>
    </row>
    <row r="80" spans="1:13" ht="47.25">
      <c r="A80" s="229" t="s">
        <v>211</v>
      </c>
      <c r="B80" s="230">
        <v>200</v>
      </c>
      <c r="C80" s="120" t="s">
        <v>318</v>
      </c>
      <c r="D80" s="120" t="s">
        <v>208</v>
      </c>
      <c r="E80" s="120" t="s">
        <v>267</v>
      </c>
      <c r="F80" s="120" t="s">
        <v>225</v>
      </c>
      <c r="G80" s="248">
        <v>133.8</v>
      </c>
      <c r="H80" s="232">
        <v>0</v>
      </c>
      <c r="I80" s="232">
        <f>G80-H80</f>
        <v>133.8</v>
      </c>
      <c r="K80" s="5"/>
      <c r="L80" s="5"/>
      <c r="M80" s="5"/>
    </row>
    <row r="81" spans="1:13" ht="36.75" customHeight="1">
      <c r="A81" s="229" t="s">
        <v>212</v>
      </c>
      <c r="B81" s="230">
        <v>200</v>
      </c>
      <c r="C81" s="120" t="s">
        <v>318</v>
      </c>
      <c r="D81" s="120" t="s">
        <v>208</v>
      </c>
      <c r="E81" s="120" t="s">
        <v>268</v>
      </c>
      <c r="F81" s="120" t="s">
        <v>225</v>
      </c>
      <c r="G81" s="248">
        <v>133.8</v>
      </c>
      <c r="H81" s="232">
        <v>0</v>
      </c>
      <c r="I81" s="232">
        <v>133.8</v>
      </c>
      <c r="K81" s="5"/>
      <c r="L81" s="5"/>
      <c r="M81" s="5"/>
    </row>
    <row r="82" spans="1:13" ht="198.75" customHeight="1">
      <c r="A82" s="229" t="s">
        <v>213</v>
      </c>
      <c r="B82" s="230">
        <v>200</v>
      </c>
      <c r="C82" s="120" t="s">
        <v>318</v>
      </c>
      <c r="D82" s="120" t="s">
        <v>208</v>
      </c>
      <c r="E82" s="120" t="s">
        <v>269</v>
      </c>
      <c r="F82" s="120" t="s">
        <v>225</v>
      </c>
      <c r="G82" s="248">
        <v>133.8</v>
      </c>
      <c r="H82" s="232"/>
      <c r="I82" s="232">
        <v>133.8</v>
      </c>
      <c r="K82" s="5"/>
      <c r="L82" s="5"/>
      <c r="M82" s="5"/>
    </row>
    <row r="83" spans="1:13" ht="54" customHeight="1">
      <c r="A83" s="229" t="s">
        <v>196</v>
      </c>
      <c r="B83" s="230">
        <v>200</v>
      </c>
      <c r="C83" s="120" t="s">
        <v>318</v>
      </c>
      <c r="D83" s="120" t="s">
        <v>208</v>
      </c>
      <c r="E83" s="120" t="s">
        <v>269</v>
      </c>
      <c r="F83" s="120" t="s">
        <v>171</v>
      </c>
      <c r="G83" s="248">
        <v>133.8</v>
      </c>
      <c r="H83" s="232"/>
      <c r="I83" s="232">
        <v>133.8</v>
      </c>
      <c r="K83" s="5"/>
      <c r="L83" s="5"/>
      <c r="M83" s="5"/>
    </row>
    <row r="84" spans="1:13" ht="63">
      <c r="A84" s="229" t="s">
        <v>197</v>
      </c>
      <c r="B84" s="230">
        <v>200</v>
      </c>
      <c r="C84" s="120" t="s">
        <v>318</v>
      </c>
      <c r="D84" s="120" t="s">
        <v>208</v>
      </c>
      <c r="E84" s="120" t="s">
        <v>269</v>
      </c>
      <c r="F84" s="120" t="s">
        <v>280</v>
      </c>
      <c r="G84" s="248">
        <v>133.8</v>
      </c>
      <c r="H84" s="232"/>
      <c r="I84" s="232">
        <v>133.8</v>
      </c>
      <c r="K84" s="5"/>
      <c r="L84" s="5"/>
      <c r="M84" s="5"/>
    </row>
    <row r="85" spans="1:13" ht="46.5" customHeight="1">
      <c r="A85" s="245" t="s">
        <v>493</v>
      </c>
      <c r="B85" s="242">
        <v>200</v>
      </c>
      <c r="C85" s="120" t="s">
        <v>318</v>
      </c>
      <c r="D85" s="243" t="s">
        <v>208</v>
      </c>
      <c r="E85" s="243" t="s">
        <v>269</v>
      </c>
      <c r="F85" s="243" t="s">
        <v>281</v>
      </c>
      <c r="G85" s="249">
        <v>133.8</v>
      </c>
      <c r="H85" s="244"/>
      <c r="I85" s="244">
        <f>G85-H85</f>
        <v>133.8</v>
      </c>
      <c r="K85" s="5"/>
      <c r="L85" s="5"/>
      <c r="M85" s="5"/>
    </row>
    <row r="86" spans="1:13" ht="18">
      <c r="A86" s="229" t="s">
        <v>214</v>
      </c>
      <c r="B86" s="230">
        <v>200</v>
      </c>
      <c r="C86" s="120" t="s">
        <v>318</v>
      </c>
      <c r="D86" s="120" t="s">
        <v>215</v>
      </c>
      <c r="E86" s="120" t="s">
        <v>224</v>
      </c>
      <c r="F86" s="120" t="s">
        <v>225</v>
      </c>
      <c r="G86" s="248">
        <v>96935.01</v>
      </c>
      <c r="H86" s="232">
        <v>15255.2</v>
      </c>
      <c r="I86" s="92">
        <v>80094.02</v>
      </c>
      <c r="J86" s="232"/>
      <c r="K86" s="5"/>
      <c r="L86" s="5"/>
      <c r="M86" s="5"/>
    </row>
    <row r="87" spans="1:13" ht="31.5">
      <c r="A87" s="229" t="s">
        <v>114</v>
      </c>
      <c r="B87" s="230">
        <v>200</v>
      </c>
      <c r="C87" s="120" t="s">
        <v>318</v>
      </c>
      <c r="D87" s="120" t="s">
        <v>216</v>
      </c>
      <c r="E87" s="120" t="s">
        <v>224</v>
      </c>
      <c r="F87" s="120" t="s">
        <v>225</v>
      </c>
      <c r="G87" s="248">
        <v>96935.01</v>
      </c>
      <c r="H87" s="232">
        <v>15255.2</v>
      </c>
      <c r="I87" s="232">
        <v>80094.02</v>
      </c>
      <c r="K87" s="5"/>
      <c r="L87" s="5"/>
      <c r="M87" s="5"/>
    </row>
    <row r="88" spans="1:13" ht="47.25">
      <c r="A88" s="229" t="s">
        <v>211</v>
      </c>
      <c r="B88" s="230">
        <v>200</v>
      </c>
      <c r="C88" s="120" t="s">
        <v>318</v>
      </c>
      <c r="D88" s="120" t="s">
        <v>216</v>
      </c>
      <c r="E88" s="120" t="s">
        <v>267</v>
      </c>
      <c r="F88" s="120" t="s">
        <v>225</v>
      </c>
      <c r="G88" s="248">
        <v>96935.01</v>
      </c>
      <c r="H88" s="232">
        <v>15255.2</v>
      </c>
      <c r="I88" s="232">
        <v>80094.02</v>
      </c>
      <c r="K88" s="5"/>
      <c r="L88" s="5"/>
      <c r="M88" s="5"/>
    </row>
    <row r="89" spans="1:13" ht="47.25">
      <c r="A89" s="229" t="s">
        <v>212</v>
      </c>
      <c r="B89" s="230">
        <v>200</v>
      </c>
      <c r="C89" s="120" t="s">
        <v>318</v>
      </c>
      <c r="D89" s="120" t="s">
        <v>216</v>
      </c>
      <c r="E89" s="120" t="s">
        <v>268</v>
      </c>
      <c r="F89" s="120" t="s">
        <v>225</v>
      </c>
      <c r="G89" s="248">
        <v>96935.01</v>
      </c>
      <c r="H89" s="232">
        <v>15255.2</v>
      </c>
      <c r="I89" s="232">
        <v>80094.02</v>
      </c>
      <c r="K89" s="5"/>
      <c r="L89" s="5"/>
      <c r="M89" s="5"/>
    </row>
    <row r="90" spans="1:13" ht="47.25">
      <c r="A90" s="229" t="s">
        <v>217</v>
      </c>
      <c r="B90" s="230">
        <v>200</v>
      </c>
      <c r="C90" s="120" t="s">
        <v>318</v>
      </c>
      <c r="D90" s="120" t="s">
        <v>216</v>
      </c>
      <c r="E90" s="120" t="s">
        <v>270</v>
      </c>
      <c r="F90" s="120" t="s">
        <v>225</v>
      </c>
      <c r="G90" s="248">
        <v>96935.01</v>
      </c>
      <c r="H90" s="232">
        <v>15255.2</v>
      </c>
      <c r="I90" s="232">
        <v>80094.02</v>
      </c>
      <c r="K90" s="5"/>
      <c r="L90" s="5"/>
      <c r="M90" s="5"/>
    </row>
    <row r="91" spans="1:13" ht="132.75" customHeight="1">
      <c r="A91" s="229" t="s">
        <v>191</v>
      </c>
      <c r="B91" s="230">
        <v>200</v>
      </c>
      <c r="C91" s="120" t="s">
        <v>318</v>
      </c>
      <c r="D91" s="120" t="s">
        <v>216</v>
      </c>
      <c r="E91" s="120" t="s">
        <v>270</v>
      </c>
      <c r="F91" s="120" t="s">
        <v>276</v>
      </c>
      <c r="G91" s="248">
        <v>85815.01</v>
      </c>
      <c r="H91" s="232">
        <v>15255.2</v>
      </c>
      <c r="I91" s="232">
        <v>80094.02</v>
      </c>
      <c r="K91" s="5"/>
      <c r="L91" s="5"/>
      <c r="M91" s="5"/>
    </row>
    <row r="92" spans="1:13" ht="47.25">
      <c r="A92" s="229" t="s">
        <v>192</v>
      </c>
      <c r="B92" s="230">
        <v>200</v>
      </c>
      <c r="C92" s="120" t="s">
        <v>318</v>
      </c>
      <c r="D92" s="120" t="s">
        <v>216</v>
      </c>
      <c r="E92" s="120" t="s">
        <v>270</v>
      </c>
      <c r="F92" s="120" t="s">
        <v>277</v>
      </c>
      <c r="G92" s="248">
        <v>85815.01</v>
      </c>
      <c r="H92" s="232">
        <v>15255.2</v>
      </c>
      <c r="I92" s="232">
        <v>80094.02</v>
      </c>
      <c r="K92" s="5"/>
      <c r="L92" s="5"/>
      <c r="M92" s="5"/>
    </row>
    <row r="93" spans="1:13" ht="47.25">
      <c r="A93" s="245" t="s">
        <v>193</v>
      </c>
      <c r="B93" s="242">
        <v>200</v>
      </c>
      <c r="C93" s="120" t="s">
        <v>318</v>
      </c>
      <c r="D93" s="243" t="s">
        <v>216</v>
      </c>
      <c r="E93" s="243" t="s">
        <v>270</v>
      </c>
      <c r="F93" s="243" t="s">
        <v>278</v>
      </c>
      <c r="G93" s="249">
        <v>65578</v>
      </c>
      <c r="H93" s="244">
        <v>11717</v>
      </c>
      <c r="I93" s="244">
        <f aca="true" t="shared" si="2" ref="I93:I99">G93-H93</f>
        <v>53861</v>
      </c>
      <c r="K93" s="5"/>
      <c r="L93" s="5"/>
      <c r="M93" s="5"/>
    </row>
    <row r="94" spans="1:13" ht="95.25" customHeight="1">
      <c r="A94" s="245" t="s">
        <v>194</v>
      </c>
      <c r="B94" s="242">
        <v>200</v>
      </c>
      <c r="C94" s="120" t="s">
        <v>318</v>
      </c>
      <c r="D94" s="243" t="s">
        <v>216</v>
      </c>
      <c r="E94" s="243" t="s">
        <v>270</v>
      </c>
      <c r="F94" s="243" t="s">
        <v>279</v>
      </c>
      <c r="G94" s="249">
        <v>20237.01</v>
      </c>
      <c r="H94" s="244">
        <v>3538.2</v>
      </c>
      <c r="I94" s="244">
        <f t="shared" si="2"/>
        <v>16698.809999999998</v>
      </c>
      <c r="K94" s="5"/>
      <c r="L94" s="5"/>
      <c r="M94" s="5"/>
    </row>
    <row r="95" spans="1:13" ht="69" customHeight="1">
      <c r="A95" s="229" t="s">
        <v>196</v>
      </c>
      <c r="B95" s="242">
        <v>200</v>
      </c>
      <c r="C95" s="120" t="s">
        <v>318</v>
      </c>
      <c r="D95" s="243" t="s">
        <v>216</v>
      </c>
      <c r="E95" s="243" t="s">
        <v>270</v>
      </c>
      <c r="F95" s="243" t="s">
        <v>171</v>
      </c>
      <c r="G95" s="249">
        <v>11120</v>
      </c>
      <c r="H95" s="244"/>
      <c r="I95" s="244">
        <f>G95-H95</f>
        <v>11120</v>
      </c>
      <c r="J95" s="244"/>
      <c r="K95" s="5"/>
      <c r="L95" s="5"/>
      <c r="M95" s="5"/>
    </row>
    <row r="96" spans="1:13" ht="79.5" customHeight="1">
      <c r="A96" s="229" t="s">
        <v>197</v>
      </c>
      <c r="B96" s="242">
        <v>200</v>
      </c>
      <c r="C96" s="120" t="s">
        <v>318</v>
      </c>
      <c r="D96" s="243" t="s">
        <v>216</v>
      </c>
      <c r="E96" s="243" t="s">
        <v>270</v>
      </c>
      <c r="F96" s="243" t="s">
        <v>280</v>
      </c>
      <c r="G96" s="249">
        <v>11120</v>
      </c>
      <c r="H96" s="244"/>
      <c r="I96" s="244">
        <f>G96-H96</f>
        <v>11120</v>
      </c>
      <c r="K96" s="5"/>
      <c r="L96" s="5"/>
      <c r="M96" s="5"/>
    </row>
    <row r="97" spans="1:13" ht="39" customHeight="1">
      <c r="A97" s="245" t="s">
        <v>493</v>
      </c>
      <c r="B97" s="242">
        <v>200</v>
      </c>
      <c r="C97" s="120" t="s">
        <v>318</v>
      </c>
      <c r="D97" s="243" t="s">
        <v>216</v>
      </c>
      <c r="E97" s="243" t="s">
        <v>270</v>
      </c>
      <c r="F97" s="243" t="s">
        <v>281</v>
      </c>
      <c r="G97" s="249">
        <v>11120</v>
      </c>
      <c r="H97" s="244"/>
      <c r="I97" s="244">
        <f>G97-H97</f>
        <v>11120</v>
      </c>
      <c r="K97" s="5"/>
      <c r="L97" s="5"/>
      <c r="M97" s="5"/>
    </row>
    <row r="98" spans="1:13" ht="33.75" customHeight="1">
      <c r="A98" s="229" t="s">
        <v>115</v>
      </c>
      <c r="B98" s="230">
        <v>200</v>
      </c>
      <c r="C98" s="120" t="s">
        <v>318</v>
      </c>
      <c r="D98" s="120" t="s">
        <v>218</v>
      </c>
      <c r="E98" s="120" t="s">
        <v>224</v>
      </c>
      <c r="F98" s="120" t="s">
        <v>225</v>
      </c>
      <c r="G98" s="248">
        <v>20500</v>
      </c>
      <c r="H98" s="232">
        <f>H105</f>
        <v>0</v>
      </c>
      <c r="I98" s="232">
        <f t="shared" si="2"/>
        <v>20500</v>
      </c>
      <c r="K98" s="5"/>
      <c r="L98" s="5"/>
      <c r="M98" s="5"/>
    </row>
    <row r="99" spans="1:13" ht="31.5">
      <c r="A99" s="229" t="s">
        <v>116</v>
      </c>
      <c r="B99" s="230">
        <v>200</v>
      </c>
      <c r="C99" s="120" t="s">
        <v>318</v>
      </c>
      <c r="D99" s="120" t="s">
        <v>219</v>
      </c>
      <c r="E99" s="120" t="s">
        <v>224</v>
      </c>
      <c r="F99" s="120" t="s">
        <v>225</v>
      </c>
      <c r="G99" s="248">
        <v>20500</v>
      </c>
      <c r="H99" s="232">
        <f>H105</f>
        <v>0</v>
      </c>
      <c r="I99" s="232">
        <f t="shared" si="2"/>
        <v>20500</v>
      </c>
      <c r="K99" s="5"/>
      <c r="L99" s="5"/>
      <c r="M99" s="5"/>
    </row>
    <row r="100" spans="1:13" ht="120" customHeight="1">
      <c r="A100" s="229" t="s">
        <v>371</v>
      </c>
      <c r="B100" s="230">
        <v>200</v>
      </c>
      <c r="C100" s="120" t="s">
        <v>318</v>
      </c>
      <c r="D100" s="120" t="s">
        <v>219</v>
      </c>
      <c r="E100" s="120" t="s">
        <v>333</v>
      </c>
      <c r="F100" s="120" t="s">
        <v>225</v>
      </c>
      <c r="G100" s="248">
        <v>20500</v>
      </c>
      <c r="H100" s="232">
        <f>H101</f>
        <v>0</v>
      </c>
      <c r="I100" s="232">
        <f>I101</f>
        <v>20500</v>
      </c>
      <c r="K100" s="5"/>
      <c r="L100" s="5"/>
      <c r="M100" s="5"/>
    </row>
    <row r="101" spans="1:13" ht="54" customHeight="1">
      <c r="A101" s="229" t="s">
        <v>220</v>
      </c>
      <c r="B101" s="230">
        <v>200</v>
      </c>
      <c r="C101" s="120" t="s">
        <v>318</v>
      </c>
      <c r="D101" s="120" t="s">
        <v>219</v>
      </c>
      <c r="E101" s="120" t="s">
        <v>334</v>
      </c>
      <c r="F101" s="120" t="s">
        <v>225</v>
      </c>
      <c r="G101" s="248">
        <v>20500</v>
      </c>
      <c r="H101" s="232">
        <f>H102</f>
        <v>0</v>
      </c>
      <c r="I101" s="232">
        <f>I102</f>
        <v>20500</v>
      </c>
      <c r="K101" s="5"/>
      <c r="L101" s="5"/>
      <c r="M101" s="5"/>
    </row>
    <row r="102" spans="1:13" ht="24.75" customHeight="1">
      <c r="A102" s="229" t="s">
        <v>221</v>
      </c>
      <c r="B102" s="230">
        <v>200</v>
      </c>
      <c r="C102" s="120" t="s">
        <v>318</v>
      </c>
      <c r="D102" s="120" t="s">
        <v>219</v>
      </c>
      <c r="E102" s="120" t="s">
        <v>335</v>
      </c>
      <c r="F102" s="120" t="s">
        <v>225</v>
      </c>
      <c r="G102" s="248">
        <v>20500</v>
      </c>
      <c r="H102" s="232">
        <f>H103+H104</f>
        <v>0</v>
      </c>
      <c r="I102" s="232">
        <f>I105</f>
        <v>20500</v>
      </c>
      <c r="K102" s="5"/>
      <c r="L102" s="5"/>
      <c r="M102" s="5"/>
    </row>
    <row r="103" spans="1:13" ht="48.75" customHeight="1">
      <c r="A103" s="229" t="s">
        <v>196</v>
      </c>
      <c r="B103" s="230">
        <v>200</v>
      </c>
      <c r="C103" s="120" t="s">
        <v>318</v>
      </c>
      <c r="D103" s="120" t="s">
        <v>219</v>
      </c>
      <c r="E103" s="120" t="s">
        <v>335</v>
      </c>
      <c r="F103" s="120" t="s">
        <v>171</v>
      </c>
      <c r="G103" s="248">
        <v>20500</v>
      </c>
      <c r="H103" s="232">
        <f>H105</f>
        <v>0</v>
      </c>
      <c r="I103" s="232">
        <f>G103-H103</f>
        <v>20500</v>
      </c>
      <c r="K103" s="5"/>
      <c r="L103" s="5"/>
      <c r="M103" s="5"/>
    </row>
    <row r="104" spans="1:13" ht="68.25" customHeight="1">
      <c r="A104" s="229" t="s">
        <v>197</v>
      </c>
      <c r="B104" s="230">
        <v>200</v>
      </c>
      <c r="C104" s="120" t="s">
        <v>318</v>
      </c>
      <c r="D104" s="120" t="s">
        <v>219</v>
      </c>
      <c r="E104" s="120" t="s">
        <v>335</v>
      </c>
      <c r="F104" s="120" t="s">
        <v>280</v>
      </c>
      <c r="G104" s="248">
        <v>20500</v>
      </c>
      <c r="H104" s="232">
        <f>H105</f>
        <v>0</v>
      </c>
      <c r="I104" s="232">
        <f>G104-H104</f>
        <v>20500</v>
      </c>
      <c r="K104" s="5"/>
      <c r="L104" s="5"/>
      <c r="M104" s="5"/>
    </row>
    <row r="105" spans="1:13" ht="52.5" customHeight="1">
      <c r="A105" s="245" t="s">
        <v>493</v>
      </c>
      <c r="B105" s="242">
        <v>200</v>
      </c>
      <c r="C105" s="120" t="s">
        <v>318</v>
      </c>
      <c r="D105" s="243" t="s">
        <v>219</v>
      </c>
      <c r="E105" s="120" t="s">
        <v>335</v>
      </c>
      <c r="F105" s="243" t="s">
        <v>281</v>
      </c>
      <c r="G105" s="249">
        <v>20500</v>
      </c>
      <c r="H105" s="244">
        <v>0</v>
      </c>
      <c r="I105" s="244">
        <f>G105-H105</f>
        <v>20500</v>
      </c>
      <c r="K105" s="5"/>
      <c r="L105" s="5"/>
      <c r="M105" s="5"/>
    </row>
    <row r="106" spans="1:13" ht="27.75" customHeight="1">
      <c r="A106" s="229" t="s">
        <v>117</v>
      </c>
      <c r="B106" s="230">
        <v>200</v>
      </c>
      <c r="C106" s="120" t="s">
        <v>318</v>
      </c>
      <c r="D106" s="120" t="s">
        <v>222</v>
      </c>
      <c r="E106" s="120" t="s">
        <v>224</v>
      </c>
      <c r="F106" s="120" t="s">
        <v>225</v>
      </c>
      <c r="G106" s="248">
        <v>21389060.52</v>
      </c>
      <c r="H106" s="248"/>
      <c r="I106" s="232">
        <f>G106-H106</f>
        <v>21389060.52</v>
      </c>
      <c r="K106" s="5"/>
      <c r="L106" s="5"/>
      <c r="M106" s="5"/>
    </row>
    <row r="107" spans="1:13" ht="31.5">
      <c r="A107" s="229" t="s">
        <v>118</v>
      </c>
      <c r="B107" s="230">
        <v>200</v>
      </c>
      <c r="C107" s="120" t="s">
        <v>318</v>
      </c>
      <c r="D107" s="120" t="s">
        <v>223</v>
      </c>
      <c r="E107" s="120" t="s">
        <v>224</v>
      </c>
      <c r="F107" s="120" t="s">
        <v>225</v>
      </c>
      <c r="G107" s="248">
        <v>21389060.52</v>
      </c>
      <c r="H107" s="232"/>
      <c r="I107" s="232">
        <f>I108</f>
        <v>21389060.52</v>
      </c>
      <c r="K107" s="5"/>
      <c r="L107" s="5"/>
      <c r="M107" s="5"/>
    </row>
    <row r="108" spans="1:15" ht="70.5" customHeight="1">
      <c r="A108" s="229" t="s">
        <v>429</v>
      </c>
      <c r="B108" s="120" t="s">
        <v>171</v>
      </c>
      <c r="C108" s="120" t="s">
        <v>318</v>
      </c>
      <c r="D108" s="120" t="s">
        <v>223</v>
      </c>
      <c r="E108" s="120" t="s">
        <v>340</v>
      </c>
      <c r="F108" s="120" t="s">
        <v>225</v>
      </c>
      <c r="G108" s="248">
        <v>21389060.52</v>
      </c>
      <c r="H108" s="248"/>
      <c r="I108" s="232">
        <f aca="true" t="shared" si="3" ref="I108:I119">G108-H108</f>
        <v>21389060.52</v>
      </c>
      <c r="J108" s="223"/>
      <c r="K108" s="223"/>
      <c r="L108" s="223"/>
      <c r="M108" s="223"/>
      <c r="N108" s="223"/>
      <c r="O108" s="224"/>
    </row>
    <row r="109" spans="1:13" ht="33" customHeight="1">
      <c r="A109" s="229" t="s">
        <v>226</v>
      </c>
      <c r="B109" s="230">
        <v>200</v>
      </c>
      <c r="C109" s="120" t="s">
        <v>318</v>
      </c>
      <c r="D109" s="120" t="s">
        <v>223</v>
      </c>
      <c r="E109" s="120" t="s">
        <v>341</v>
      </c>
      <c r="F109" s="120" t="s">
        <v>225</v>
      </c>
      <c r="G109" s="248">
        <v>20833890.2</v>
      </c>
      <c r="H109" s="248"/>
      <c r="I109" s="232">
        <f t="shared" si="3"/>
        <v>20833890.2</v>
      </c>
      <c r="K109" s="5"/>
      <c r="L109" s="5"/>
      <c r="M109" s="5"/>
    </row>
    <row r="110" spans="1:13" ht="63">
      <c r="A110" s="229" t="s">
        <v>227</v>
      </c>
      <c r="B110" s="230">
        <v>200</v>
      </c>
      <c r="C110" s="120" t="s">
        <v>318</v>
      </c>
      <c r="D110" s="120" t="s">
        <v>223</v>
      </c>
      <c r="E110" s="120" t="s">
        <v>342</v>
      </c>
      <c r="F110" s="120" t="s">
        <v>225</v>
      </c>
      <c r="G110" s="248">
        <v>20352012.03</v>
      </c>
      <c r="H110" s="232"/>
      <c r="I110" s="232">
        <f t="shared" si="3"/>
        <v>20352012.03</v>
      </c>
      <c r="K110" s="5"/>
      <c r="L110" s="5"/>
      <c r="M110" s="5"/>
    </row>
    <row r="111" spans="1:13" ht="18">
      <c r="A111" s="229" t="s">
        <v>221</v>
      </c>
      <c r="B111" s="230">
        <v>200</v>
      </c>
      <c r="C111" s="120" t="s">
        <v>318</v>
      </c>
      <c r="D111" s="120" t="s">
        <v>223</v>
      </c>
      <c r="E111" s="120" t="s">
        <v>343</v>
      </c>
      <c r="F111" s="120" t="s">
        <v>225</v>
      </c>
      <c r="G111" s="248">
        <f>G113</f>
        <v>660030.21</v>
      </c>
      <c r="H111" s="232"/>
      <c r="I111" s="232">
        <f t="shared" si="3"/>
        <v>660030.21</v>
      </c>
      <c r="K111" s="5"/>
      <c r="L111" s="5"/>
      <c r="M111" s="5"/>
    </row>
    <row r="112" spans="1:13" ht="48.75" customHeight="1">
      <c r="A112" s="229" t="s">
        <v>196</v>
      </c>
      <c r="B112" s="230">
        <v>200</v>
      </c>
      <c r="C112" s="120" t="s">
        <v>318</v>
      </c>
      <c r="D112" s="120" t="s">
        <v>223</v>
      </c>
      <c r="E112" s="120" t="s">
        <v>343</v>
      </c>
      <c r="F112" s="120" t="s">
        <v>171</v>
      </c>
      <c r="G112" s="248">
        <f>G114</f>
        <v>660030.21</v>
      </c>
      <c r="H112" s="232"/>
      <c r="I112" s="232">
        <f t="shared" si="3"/>
        <v>660030.21</v>
      </c>
      <c r="K112" s="5"/>
      <c r="L112" s="5"/>
      <c r="M112" s="5"/>
    </row>
    <row r="113" spans="1:13" ht="63">
      <c r="A113" s="229" t="s">
        <v>197</v>
      </c>
      <c r="B113" s="230">
        <v>200</v>
      </c>
      <c r="C113" s="120" t="s">
        <v>318</v>
      </c>
      <c r="D113" s="120" t="s">
        <v>223</v>
      </c>
      <c r="E113" s="120" t="s">
        <v>343</v>
      </c>
      <c r="F113" s="120" t="s">
        <v>280</v>
      </c>
      <c r="G113" s="248">
        <f>G114</f>
        <v>660030.21</v>
      </c>
      <c r="H113" s="232"/>
      <c r="I113" s="232">
        <f>G113-H113</f>
        <v>660030.21</v>
      </c>
      <c r="K113" s="5"/>
      <c r="L113" s="5"/>
      <c r="M113" s="5"/>
    </row>
    <row r="114" spans="1:13" ht="31.5">
      <c r="A114" s="245" t="s">
        <v>493</v>
      </c>
      <c r="B114" s="242">
        <v>200</v>
      </c>
      <c r="C114" s="186">
        <v>757</v>
      </c>
      <c r="D114" s="243" t="s">
        <v>223</v>
      </c>
      <c r="E114" s="243" t="s">
        <v>343</v>
      </c>
      <c r="F114" s="243" t="s">
        <v>281</v>
      </c>
      <c r="G114" s="249">
        <v>660030.21</v>
      </c>
      <c r="H114" s="244"/>
      <c r="I114" s="244">
        <f t="shared" si="3"/>
        <v>660030.21</v>
      </c>
      <c r="K114" s="5"/>
      <c r="L114" s="5"/>
      <c r="M114" s="5"/>
    </row>
    <row r="115" spans="1:13" ht="159.75" customHeight="1">
      <c r="A115" s="288" t="s">
        <v>491</v>
      </c>
      <c r="B115" s="289">
        <v>200</v>
      </c>
      <c r="C115" s="293">
        <v>757</v>
      </c>
      <c r="D115" s="290" t="s">
        <v>223</v>
      </c>
      <c r="E115" s="290" t="s">
        <v>492</v>
      </c>
      <c r="F115" s="290" t="s">
        <v>225</v>
      </c>
      <c r="G115" s="291">
        <v>20173860</v>
      </c>
      <c r="H115" s="292"/>
      <c r="I115" s="292">
        <v>20173860</v>
      </c>
      <c r="K115" s="5"/>
      <c r="L115" s="5"/>
      <c r="M115" s="5"/>
    </row>
    <row r="116" spans="1:13" ht="52.5" customHeight="1">
      <c r="A116" s="288" t="s">
        <v>464</v>
      </c>
      <c r="B116" s="289">
        <v>200</v>
      </c>
      <c r="C116" s="293">
        <v>757</v>
      </c>
      <c r="D116" s="290" t="s">
        <v>223</v>
      </c>
      <c r="E116" s="290" t="s">
        <v>492</v>
      </c>
      <c r="F116" s="290" t="s">
        <v>467</v>
      </c>
      <c r="G116" s="291">
        <v>20173860</v>
      </c>
      <c r="H116" s="292"/>
      <c r="I116" s="292">
        <v>20173860</v>
      </c>
      <c r="K116" s="5"/>
      <c r="L116" s="5"/>
      <c r="M116" s="5"/>
    </row>
    <row r="117" spans="1:13" ht="36.75" customHeight="1">
      <c r="A117" s="288" t="s">
        <v>465</v>
      </c>
      <c r="B117" s="289">
        <v>200</v>
      </c>
      <c r="C117" s="293">
        <v>757</v>
      </c>
      <c r="D117" s="290" t="s">
        <v>223</v>
      </c>
      <c r="E117" s="290" t="s">
        <v>492</v>
      </c>
      <c r="F117" s="290" t="s">
        <v>468</v>
      </c>
      <c r="G117" s="291">
        <v>20173860</v>
      </c>
      <c r="H117" s="292"/>
      <c r="I117" s="292">
        <v>20173860</v>
      </c>
      <c r="K117" s="5"/>
      <c r="L117" s="5"/>
      <c r="M117" s="5"/>
    </row>
    <row r="118" spans="1:13" ht="45" customHeight="1">
      <c r="A118" s="288" t="s">
        <v>466</v>
      </c>
      <c r="B118" s="289">
        <v>200</v>
      </c>
      <c r="C118" s="294">
        <v>757</v>
      </c>
      <c r="D118" s="290" t="s">
        <v>223</v>
      </c>
      <c r="E118" s="290" t="s">
        <v>492</v>
      </c>
      <c r="F118" s="290" t="s">
        <v>469</v>
      </c>
      <c r="G118" s="291">
        <v>20173860</v>
      </c>
      <c r="H118" s="292"/>
      <c r="I118" s="292">
        <v>20173860</v>
      </c>
      <c r="K118" s="5"/>
      <c r="L118" s="5"/>
      <c r="M118" s="5"/>
    </row>
    <row r="119" spans="1:13" ht="47.25">
      <c r="A119" s="229" t="s">
        <v>228</v>
      </c>
      <c r="B119" s="230">
        <v>200</v>
      </c>
      <c r="C119" s="120" t="s">
        <v>318</v>
      </c>
      <c r="D119" s="120" t="s">
        <v>223</v>
      </c>
      <c r="E119" s="120" t="s">
        <v>338</v>
      </c>
      <c r="F119" s="120" t="s">
        <v>225</v>
      </c>
      <c r="G119" s="248">
        <f>G123</f>
        <v>545170.31</v>
      </c>
      <c r="H119" s="232"/>
      <c r="I119" s="232">
        <f t="shared" si="3"/>
        <v>545170.31</v>
      </c>
      <c r="K119" s="5"/>
      <c r="L119" s="5"/>
      <c r="M119" s="5"/>
    </row>
    <row r="120" spans="1:13" ht="18">
      <c r="A120" s="229" t="s">
        <v>221</v>
      </c>
      <c r="B120" s="230">
        <v>200</v>
      </c>
      <c r="C120" s="120" t="s">
        <v>318</v>
      </c>
      <c r="D120" s="120" t="s">
        <v>223</v>
      </c>
      <c r="E120" s="120" t="s">
        <v>339</v>
      </c>
      <c r="F120" s="120" t="s">
        <v>225</v>
      </c>
      <c r="G120" s="248">
        <f>G123</f>
        <v>545170.31</v>
      </c>
      <c r="H120" s="232"/>
      <c r="I120" s="232">
        <f>I121</f>
        <v>545170.31</v>
      </c>
      <c r="K120" s="5"/>
      <c r="L120" s="5"/>
      <c r="M120" s="5"/>
    </row>
    <row r="121" spans="1:13" ht="63">
      <c r="A121" s="229" t="s">
        <v>196</v>
      </c>
      <c r="B121" s="230">
        <v>200</v>
      </c>
      <c r="C121" s="120" t="s">
        <v>318</v>
      </c>
      <c r="D121" s="120" t="s">
        <v>223</v>
      </c>
      <c r="E121" s="120" t="s">
        <v>339</v>
      </c>
      <c r="F121" s="120" t="s">
        <v>171</v>
      </c>
      <c r="G121" s="248">
        <f>G123</f>
        <v>545170.31</v>
      </c>
      <c r="H121" s="232"/>
      <c r="I121" s="232">
        <f>I122</f>
        <v>545170.31</v>
      </c>
      <c r="K121" s="5"/>
      <c r="L121" s="5"/>
      <c r="M121" s="5"/>
    </row>
    <row r="122" spans="1:13" ht="63">
      <c r="A122" s="229" t="s">
        <v>197</v>
      </c>
      <c r="B122" s="230">
        <v>200</v>
      </c>
      <c r="C122" s="120" t="s">
        <v>318</v>
      </c>
      <c r="D122" s="120" t="s">
        <v>223</v>
      </c>
      <c r="E122" s="120" t="s">
        <v>339</v>
      </c>
      <c r="F122" s="120" t="s">
        <v>280</v>
      </c>
      <c r="G122" s="248">
        <f>G123</f>
        <v>545170.31</v>
      </c>
      <c r="H122" s="232"/>
      <c r="I122" s="232">
        <f>I123</f>
        <v>545170.31</v>
      </c>
      <c r="K122" s="5"/>
      <c r="L122" s="5"/>
      <c r="M122" s="5"/>
    </row>
    <row r="123" spans="1:13" ht="33" customHeight="1">
      <c r="A123" s="245" t="s">
        <v>493</v>
      </c>
      <c r="B123" s="242">
        <v>200</v>
      </c>
      <c r="C123" s="120" t="s">
        <v>318</v>
      </c>
      <c r="D123" s="243" t="s">
        <v>223</v>
      </c>
      <c r="E123" s="120" t="s">
        <v>339</v>
      </c>
      <c r="F123" s="243" t="s">
        <v>281</v>
      </c>
      <c r="G123" s="249">
        <v>545170.31</v>
      </c>
      <c r="H123" s="244"/>
      <c r="I123" s="244">
        <f>G123-H123</f>
        <v>545170.31</v>
      </c>
      <c r="K123" s="5"/>
      <c r="L123" s="5"/>
      <c r="M123" s="5"/>
    </row>
    <row r="124" spans="1:13" ht="31.5">
      <c r="A124" s="229" t="s">
        <v>229</v>
      </c>
      <c r="B124" s="230">
        <v>200</v>
      </c>
      <c r="C124" s="120" t="s">
        <v>318</v>
      </c>
      <c r="D124" s="120" t="s">
        <v>223</v>
      </c>
      <c r="E124" s="120" t="s">
        <v>336</v>
      </c>
      <c r="F124" s="120" t="s">
        <v>225</v>
      </c>
      <c r="G124" s="248">
        <v>10000</v>
      </c>
      <c r="H124" s="232">
        <v>0</v>
      </c>
      <c r="I124" s="232">
        <v>10000</v>
      </c>
      <c r="K124" s="5"/>
      <c r="L124" s="5"/>
      <c r="M124" s="5"/>
    </row>
    <row r="125" spans="1:13" ht="31.5">
      <c r="A125" s="229" t="s">
        <v>230</v>
      </c>
      <c r="B125" s="230">
        <v>200</v>
      </c>
      <c r="C125" s="120" t="s">
        <v>318</v>
      </c>
      <c r="D125" s="120" t="s">
        <v>223</v>
      </c>
      <c r="E125" s="120" t="s">
        <v>344</v>
      </c>
      <c r="F125" s="120" t="s">
        <v>225</v>
      </c>
      <c r="G125" s="248">
        <v>10000</v>
      </c>
      <c r="H125" s="232">
        <v>0</v>
      </c>
      <c r="I125" s="232">
        <v>10000</v>
      </c>
      <c r="K125" s="5"/>
      <c r="L125" s="5"/>
      <c r="M125" s="5"/>
    </row>
    <row r="126" spans="1:13" ht="23.25" customHeight="1">
      <c r="A126" s="229" t="s">
        <v>221</v>
      </c>
      <c r="B126" s="230">
        <v>200</v>
      </c>
      <c r="C126" s="120" t="s">
        <v>318</v>
      </c>
      <c r="D126" s="120" t="s">
        <v>223</v>
      </c>
      <c r="E126" s="120" t="s">
        <v>337</v>
      </c>
      <c r="F126" s="120" t="s">
        <v>225</v>
      </c>
      <c r="G126" s="248">
        <v>10000</v>
      </c>
      <c r="H126" s="232">
        <v>0</v>
      </c>
      <c r="I126" s="232">
        <f>G126-H126</f>
        <v>10000</v>
      </c>
      <c r="K126" s="5"/>
      <c r="L126" s="5"/>
      <c r="M126" s="5"/>
    </row>
    <row r="127" spans="1:13" ht="50.25" customHeight="1">
      <c r="A127" s="229" t="s">
        <v>196</v>
      </c>
      <c r="B127" s="230">
        <v>200</v>
      </c>
      <c r="C127" s="120" t="s">
        <v>318</v>
      </c>
      <c r="D127" s="120" t="s">
        <v>223</v>
      </c>
      <c r="E127" s="120" t="s">
        <v>337</v>
      </c>
      <c r="F127" s="120" t="s">
        <v>171</v>
      </c>
      <c r="G127" s="248">
        <v>10000</v>
      </c>
      <c r="H127" s="232">
        <v>0</v>
      </c>
      <c r="I127" s="232">
        <f>G127-H127</f>
        <v>10000</v>
      </c>
      <c r="K127" s="5"/>
      <c r="L127" s="5"/>
      <c r="M127" s="5"/>
    </row>
    <row r="128" spans="1:13" ht="63" customHeight="1">
      <c r="A128" s="229" t="s">
        <v>197</v>
      </c>
      <c r="B128" s="230">
        <v>200</v>
      </c>
      <c r="C128" s="120" t="s">
        <v>318</v>
      </c>
      <c r="D128" s="120" t="s">
        <v>223</v>
      </c>
      <c r="E128" s="120" t="s">
        <v>337</v>
      </c>
      <c r="F128" s="120" t="s">
        <v>280</v>
      </c>
      <c r="G128" s="248">
        <v>10000</v>
      </c>
      <c r="H128" s="232">
        <v>0</v>
      </c>
      <c r="I128" s="232">
        <f>I129</f>
        <v>10000</v>
      </c>
      <c r="K128" s="5"/>
      <c r="L128" s="5"/>
      <c r="M128" s="5"/>
    </row>
    <row r="129" spans="1:13" ht="31.5">
      <c r="A129" s="245" t="s">
        <v>493</v>
      </c>
      <c r="B129" s="242">
        <v>200</v>
      </c>
      <c r="C129" s="120" t="s">
        <v>318</v>
      </c>
      <c r="D129" s="243" t="s">
        <v>223</v>
      </c>
      <c r="E129" s="120" t="s">
        <v>337</v>
      </c>
      <c r="F129" s="243" t="s">
        <v>281</v>
      </c>
      <c r="G129" s="249">
        <v>10000</v>
      </c>
      <c r="H129" s="244">
        <v>0</v>
      </c>
      <c r="I129" s="244">
        <f>G129-H129</f>
        <v>10000</v>
      </c>
      <c r="K129" s="5"/>
      <c r="L129" s="5"/>
      <c r="M129" s="5"/>
    </row>
    <row r="130" spans="1:13" ht="50.25" customHeight="1">
      <c r="A130" s="229" t="s">
        <v>231</v>
      </c>
      <c r="B130" s="230">
        <v>200</v>
      </c>
      <c r="C130" s="120" t="s">
        <v>318</v>
      </c>
      <c r="D130" s="120" t="s">
        <v>232</v>
      </c>
      <c r="E130" s="120" t="s">
        <v>224</v>
      </c>
      <c r="F130" s="120" t="s">
        <v>225</v>
      </c>
      <c r="G130" s="248">
        <f>G135</f>
        <v>7000</v>
      </c>
      <c r="H130" s="232">
        <f>H135</f>
        <v>0</v>
      </c>
      <c r="I130" s="232">
        <f>I135</f>
        <v>7000</v>
      </c>
      <c r="K130" s="5"/>
      <c r="L130" s="5"/>
      <c r="M130" s="5"/>
    </row>
    <row r="131" spans="1:13" ht="55.5" customHeight="1">
      <c r="A131" s="229" t="s">
        <v>188</v>
      </c>
      <c r="B131" s="230">
        <v>200</v>
      </c>
      <c r="C131" s="120" t="s">
        <v>318</v>
      </c>
      <c r="D131" s="120" t="s">
        <v>232</v>
      </c>
      <c r="E131" s="120" t="s">
        <v>257</v>
      </c>
      <c r="F131" s="120" t="s">
        <v>225</v>
      </c>
      <c r="G131" s="248">
        <f>G135</f>
        <v>7000</v>
      </c>
      <c r="H131" s="232">
        <f>H135</f>
        <v>0</v>
      </c>
      <c r="I131" s="232">
        <f>I135</f>
        <v>7000</v>
      </c>
      <c r="K131" s="5"/>
      <c r="L131" s="5"/>
      <c r="M131" s="5"/>
    </row>
    <row r="132" spans="1:13" ht="32.25" customHeight="1">
      <c r="A132" s="229" t="s">
        <v>189</v>
      </c>
      <c r="B132" s="230">
        <v>200</v>
      </c>
      <c r="C132" s="120" t="s">
        <v>318</v>
      </c>
      <c r="D132" s="120" t="s">
        <v>232</v>
      </c>
      <c r="E132" s="120" t="s">
        <v>258</v>
      </c>
      <c r="F132" s="120" t="s">
        <v>225</v>
      </c>
      <c r="G132" s="248">
        <f>G135</f>
        <v>7000</v>
      </c>
      <c r="H132" s="232">
        <f>H135</f>
        <v>0</v>
      </c>
      <c r="I132" s="232">
        <f>I135</f>
        <v>7000</v>
      </c>
      <c r="K132" s="5"/>
      <c r="L132" s="5"/>
      <c r="M132" s="5"/>
    </row>
    <row r="133" spans="1:13" ht="36.75" customHeight="1">
      <c r="A133" s="229" t="s">
        <v>233</v>
      </c>
      <c r="B133" s="230">
        <v>200</v>
      </c>
      <c r="C133" s="120" t="s">
        <v>318</v>
      </c>
      <c r="D133" s="120" t="s">
        <v>232</v>
      </c>
      <c r="E133" s="120" t="s">
        <v>271</v>
      </c>
      <c r="F133" s="120" t="s">
        <v>225</v>
      </c>
      <c r="G133" s="248">
        <f>G135</f>
        <v>7000</v>
      </c>
      <c r="H133" s="232">
        <f>H134</f>
        <v>0</v>
      </c>
      <c r="I133" s="232">
        <f>I134</f>
        <v>7000</v>
      </c>
      <c r="K133" s="5"/>
      <c r="L133" s="5"/>
      <c r="M133" s="5"/>
    </row>
    <row r="134" spans="1:13" ht="51.75" customHeight="1">
      <c r="A134" s="229" t="s">
        <v>196</v>
      </c>
      <c r="B134" s="230">
        <v>200</v>
      </c>
      <c r="C134" s="120" t="s">
        <v>318</v>
      </c>
      <c r="D134" s="120" t="s">
        <v>232</v>
      </c>
      <c r="E134" s="120" t="s">
        <v>271</v>
      </c>
      <c r="F134" s="120" t="s">
        <v>171</v>
      </c>
      <c r="G134" s="248">
        <f>G135</f>
        <v>7000</v>
      </c>
      <c r="H134" s="232">
        <f>H135</f>
        <v>0</v>
      </c>
      <c r="I134" s="232">
        <f>I135</f>
        <v>7000</v>
      </c>
      <c r="K134" s="5"/>
      <c r="L134" s="5"/>
      <c r="M134" s="5"/>
    </row>
    <row r="135" spans="1:13" ht="65.25" customHeight="1">
      <c r="A135" s="229" t="s">
        <v>197</v>
      </c>
      <c r="B135" s="230">
        <v>200</v>
      </c>
      <c r="C135" s="120" t="s">
        <v>318</v>
      </c>
      <c r="D135" s="120" t="s">
        <v>232</v>
      </c>
      <c r="E135" s="120" t="s">
        <v>271</v>
      </c>
      <c r="F135" s="120" t="s">
        <v>280</v>
      </c>
      <c r="G135" s="248">
        <f>G136</f>
        <v>7000</v>
      </c>
      <c r="H135" s="232">
        <f>H136</f>
        <v>0</v>
      </c>
      <c r="I135" s="232">
        <f>G135-H135</f>
        <v>7000</v>
      </c>
      <c r="K135" s="5"/>
      <c r="L135" s="5"/>
      <c r="M135" s="5"/>
    </row>
    <row r="136" spans="1:13" ht="47.25" customHeight="1">
      <c r="A136" s="245" t="s">
        <v>493</v>
      </c>
      <c r="B136" s="242">
        <v>200</v>
      </c>
      <c r="C136" s="120" t="s">
        <v>318</v>
      </c>
      <c r="D136" s="243" t="s">
        <v>232</v>
      </c>
      <c r="E136" s="243" t="s">
        <v>271</v>
      </c>
      <c r="F136" s="243" t="s">
        <v>281</v>
      </c>
      <c r="G136" s="249">
        <v>7000</v>
      </c>
      <c r="H136" s="244">
        <v>0</v>
      </c>
      <c r="I136" s="244">
        <f>G136-H136</f>
        <v>7000</v>
      </c>
      <c r="K136" s="5"/>
      <c r="L136" s="5"/>
      <c r="M136" s="5"/>
    </row>
    <row r="137" spans="1:13" ht="31.5">
      <c r="A137" s="229" t="s">
        <v>119</v>
      </c>
      <c r="B137" s="230">
        <v>200</v>
      </c>
      <c r="C137" s="120" t="s">
        <v>318</v>
      </c>
      <c r="D137" s="120" t="s">
        <v>234</v>
      </c>
      <c r="E137" s="120" t="s">
        <v>224</v>
      </c>
      <c r="F137" s="120" t="s">
        <v>225</v>
      </c>
      <c r="G137" s="248">
        <v>454310</v>
      </c>
      <c r="H137" s="248">
        <v>120000</v>
      </c>
      <c r="I137" s="232">
        <f>G137-H137</f>
        <v>334310</v>
      </c>
      <c r="K137" s="5"/>
      <c r="L137" s="5"/>
      <c r="M137" s="5"/>
    </row>
    <row r="138" spans="1:13" ht="29.25" customHeight="1">
      <c r="A138" s="229" t="s">
        <v>120</v>
      </c>
      <c r="B138" s="230">
        <v>200</v>
      </c>
      <c r="C138" s="120" t="s">
        <v>318</v>
      </c>
      <c r="D138" s="120" t="s">
        <v>235</v>
      </c>
      <c r="E138" s="120" t="s">
        <v>224</v>
      </c>
      <c r="F138" s="120" t="s">
        <v>225</v>
      </c>
      <c r="G138" s="248">
        <v>454310</v>
      </c>
      <c r="H138" s="232">
        <v>120000</v>
      </c>
      <c r="I138" s="232">
        <v>284310</v>
      </c>
      <c r="K138" s="5"/>
      <c r="L138" s="5"/>
      <c r="M138" s="5"/>
    </row>
    <row r="139" spans="1:13" ht="81" customHeight="1">
      <c r="A139" s="234" t="s">
        <v>430</v>
      </c>
      <c r="B139" s="230">
        <v>200</v>
      </c>
      <c r="C139" s="120" t="s">
        <v>318</v>
      </c>
      <c r="D139" s="120" t="s">
        <v>235</v>
      </c>
      <c r="E139" s="120" t="s">
        <v>345</v>
      </c>
      <c r="F139" s="120" t="s">
        <v>225</v>
      </c>
      <c r="G139" s="248">
        <v>454310</v>
      </c>
      <c r="H139" s="248">
        <v>120000</v>
      </c>
      <c r="I139" s="232">
        <f>G139-H139</f>
        <v>334310</v>
      </c>
      <c r="K139" s="5"/>
      <c r="L139" s="5"/>
      <c r="M139" s="5"/>
    </row>
    <row r="140" spans="1:13" ht="45.75" customHeight="1">
      <c r="A140" s="264" t="s">
        <v>346</v>
      </c>
      <c r="B140" s="230">
        <v>200</v>
      </c>
      <c r="C140" s="120" t="s">
        <v>318</v>
      </c>
      <c r="D140" s="120" t="s">
        <v>235</v>
      </c>
      <c r="E140" s="120" t="s">
        <v>345</v>
      </c>
      <c r="F140" s="120" t="s">
        <v>225</v>
      </c>
      <c r="G140" s="248">
        <v>454310</v>
      </c>
      <c r="H140" s="248">
        <v>120000</v>
      </c>
      <c r="I140" s="232">
        <f>G140-H140</f>
        <v>334310</v>
      </c>
      <c r="K140" s="5"/>
      <c r="L140" s="5"/>
      <c r="M140" s="5"/>
    </row>
    <row r="141" spans="1:13" ht="36" customHeight="1">
      <c r="A141" s="229" t="s">
        <v>236</v>
      </c>
      <c r="B141" s="230">
        <v>200</v>
      </c>
      <c r="C141" s="120" t="s">
        <v>318</v>
      </c>
      <c r="D141" s="120" t="s">
        <v>235</v>
      </c>
      <c r="E141" s="120" t="s">
        <v>463</v>
      </c>
      <c r="F141" s="120" t="s">
        <v>225</v>
      </c>
      <c r="G141" s="248">
        <f>G144</f>
        <v>185000</v>
      </c>
      <c r="H141" s="232">
        <v>120000</v>
      </c>
      <c r="I141" s="232">
        <v>15000</v>
      </c>
      <c r="K141" s="5"/>
      <c r="L141" s="5"/>
      <c r="M141" s="5"/>
    </row>
    <row r="142" spans="1:13" ht="26.25" customHeight="1">
      <c r="A142" s="229" t="s">
        <v>221</v>
      </c>
      <c r="B142" s="230">
        <v>200</v>
      </c>
      <c r="C142" s="120" t="s">
        <v>318</v>
      </c>
      <c r="D142" s="120" t="s">
        <v>235</v>
      </c>
      <c r="E142" s="120" t="s">
        <v>462</v>
      </c>
      <c r="F142" s="120" t="s">
        <v>225</v>
      </c>
      <c r="G142" s="248">
        <f>G144</f>
        <v>185000</v>
      </c>
      <c r="H142" s="248">
        <v>120000</v>
      </c>
      <c r="I142" s="232">
        <v>15000</v>
      </c>
      <c r="K142" s="5"/>
      <c r="L142" s="5"/>
      <c r="M142" s="5"/>
    </row>
    <row r="143" spans="1:13" ht="54" customHeight="1">
      <c r="A143" s="229" t="s">
        <v>196</v>
      </c>
      <c r="B143" s="230">
        <v>200</v>
      </c>
      <c r="C143" s="120" t="s">
        <v>318</v>
      </c>
      <c r="D143" s="120" t="s">
        <v>235</v>
      </c>
      <c r="E143" s="120" t="s">
        <v>462</v>
      </c>
      <c r="F143" s="120" t="s">
        <v>171</v>
      </c>
      <c r="G143" s="248">
        <f>G144</f>
        <v>185000</v>
      </c>
      <c r="H143" s="232">
        <v>120000</v>
      </c>
      <c r="I143" s="232">
        <f>I145</f>
        <v>65000</v>
      </c>
      <c r="K143" s="5"/>
      <c r="L143" s="5"/>
      <c r="M143" s="5"/>
    </row>
    <row r="144" spans="1:13" ht="63">
      <c r="A144" s="229" t="s">
        <v>197</v>
      </c>
      <c r="B144" s="230">
        <v>200</v>
      </c>
      <c r="C144" s="120" t="s">
        <v>318</v>
      </c>
      <c r="D144" s="120" t="s">
        <v>235</v>
      </c>
      <c r="E144" s="120" t="s">
        <v>462</v>
      </c>
      <c r="F144" s="120" t="s">
        <v>280</v>
      </c>
      <c r="G144" s="248">
        <f>G145</f>
        <v>185000</v>
      </c>
      <c r="H144" s="232">
        <v>120000</v>
      </c>
      <c r="I144" s="232">
        <f>G144-H144</f>
        <v>65000</v>
      </c>
      <c r="K144" s="5"/>
      <c r="L144" s="5"/>
      <c r="M144" s="5"/>
    </row>
    <row r="145" spans="1:13" ht="36.75" customHeight="1">
      <c r="A145" s="245" t="s">
        <v>493</v>
      </c>
      <c r="B145" s="242">
        <v>200</v>
      </c>
      <c r="C145" s="120" t="s">
        <v>318</v>
      </c>
      <c r="D145" s="243" t="s">
        <v>235</v>
      </c>
      <c r="E145" s="120" t="s">
        <v>462</v>
      </c>
      <c r="F145" s="243" t="s">
        <v>281</v>
      </c>
      <c r="G145" s="249">
        <v>185000</v>
      </c>
      <c r="H145" s="244">
        <v>120000</v>
      </c>
      <c r="I145" s="244">
        <f>G145-H145</f>
        <v>65000</v>
      </c>
      <c r="K145" s="5"/>
      <c r="L145" s="5"/>
      <c r="M145" s="5"/>
    </row>
    <row r="146" spans="1:13" ht="31.5">
      <c r="A146" s="229" t="s">
        <v>237</v>
      </c>
      <c r="B146" s="230">
        <v>200</v>
      </c>
      <c r="C146" s="120" t="s">
        <v>318</v>
      </c>
      <c r="D146" s="120" t="s">
        <v>235</v>
      </c>
      <c r="E146" s="120" t="s">
        <v>461</v>
      </c>
      <c r="F146" s="120" t="s">
        <v>225</v>
      </c>
      <c r="G146" s="248">
        <f>G149</f>
        <v>24250</v>
      </c>
      <c r="H146" s="232">
        <v>0</v>
      </c>
      <c r="I146" s="232">
        <f aca="true" t="shared" si="4" ref="I146:I156">G146-H146</f>
        <v>24250</v>
      </c>
      <c r="K146" s="5"/>
      <c r="L146" s="5"/>
      <c r="M146" s="5"/>
    </row>
    <row r="147" spans="1:13" ht="24.75" customHeight="1">
      <c r="A147" s="229" t="s">
        <v>221</v>
      </c>
      <c r="B147" s="230">
        <v>200</v>
      </c>
      <c r="C147" s="120" t="s">
        <v>318</v>
      </c>
      <c r="D147" s="120" t="s">
        <v>235</v>
      </c>
      <c r="E147" s="120" t="s">
        <v>460</v>
      </c>
      <c r="F147" s="120" t="s">
        <v>225</v>
      </c>
      <c r="G147" s="248">
        <f>G149</f>
        <v>24250</v>
      </c>
      <c r="H147" s="232">
        <v>0</v>
      </c>
      <c r="I147" s="232">
        <f t="shared" si="4"/>
        <v>24250</v>
      </c>
      <c r="K147" s="5"/>
      <c r="L147" s="5"/>
      <c r="M147" s="5"/>
    </row>
    <row r="148" spans="1:13" ht="63">
      <c r="A148" s="229" t="s">
        <v>196</v>
      </c>
      <c r="B148" s="230">
        <v>200</v>
      </c>
      <c r="C148" s="120" t="s">
        <v>318</v>
      </c>
      <c r="D148" s="120" t="s">
        <v>235</v>
      </c>
      <c r="E148" s="120" t="s">
        <v>460</v>
      </c>
      <c r="F148" s="120" t="s">
        <v>171</v>
      </c>
      <c r="G148" s="248">
        <f>G149</f>
        <v>24250</v>
      </c>
      <c r="H148" s="232">
        <v>0</v>
      </c>
      <c r="I148" s="232">
        <f t="shared" si="4"/>
        <v>24250</v>
      </c>
      <c r="K148" s="5"/>
      <c r="L148" s="5"/>
      <c r="M148" s="5"/>
    </row>
    <row r="149" spans="1:13" ht="63">
      <c r="A149" s="229" t="s">
        <v>197</v>
      </c>
      <c r="B149" s="230">
        <v>200</v>
      </c>
      <c r="C149" s="120" t="s">
        <v>318</v>
      </c>
      <c r="D149" s="120" t="s">
        <v>235</v>
      </c>
      <c r="E149" s="120" t="s">
        <v>460</v>
      </c>
      <c r="F149" s="120" t="s">
        <v>280</v>
      </c>
      <c r="G149" s="248">
        <f>G150</f>
        <v>24250</v>
      </c>
      <c r="H149" s="232">
        <v>0</v>
      </c>
      <c r="I149" s="232">
        <f t="shared" si="4"/>
        <v>24250</v>
      </c>
      <c r="K149" s="5"/>
      <c r="L149" s="5"/>
      <c r="M149" s="5"/>
    </row>
    <row r="150" spans="1:13" ht="31.5">
      <c r="A150" s="245" t="s">
        <v>493</v>
      </c>
      <c r="B150" s="242">
        <v>200</v>
      </c>
      <c r="C150" s="120" t="s">
        <v>318</v>
      </c>
      <c r="D150" s="243" t="s">
        <v>235</v>
      </c>
      <c r="E150" s="120" t="s">
        <v>460</v>
      </c>
      <c r="F150" s="243" t="s">
        <v>281</v>
      </c>
      <c r="G150" s="249">
        <v>24250</v>
      </c>
      <c r="H150" s="244">
        <v>0</v>
      </c>
      <c r="I150" s="244">
        <f t="shared" si="4"/>
        <v>24250</v>
      </c>
      <c r="K150" s="5"/>
      <c r="L150" s="5"/>
      <c r="M150" s="5"/>
    </row>
    <row r="151" spans="1:13" ht="34.5" customHeight="1">
      <c r="A151" s="229" t="s">
        <v>238</v>
      </c>
      <c r="B151" s="230">
        <v>200</v>
      </c>
      <c r="C151" s="120" t="s">
        <v>318</v>
      </c>
      <c r="D151" s="120" t="s">
        <v>235</v>
      </c>
      <c r="E151" s="120" t="s">
        <v>459</v>
      </c>
      <c r="F151" s="120" t="s">
        <v>225</v>
      </c>
      <c r="G151" s="248">
        <f>G154</f>
        <v>35000</v>
      </c>
      <c r="H151" s="232">
        <v>0</v>
      </c>
      <c r="I151" s="232">
        <f t="shared" si="4"/>
        <v>35000</v>
      </c>
      <c r="K151" s="5"/>
      <c r="L151" s="5"/>
      <c r="M151" s="5"/>
    </row>
    <row r="152" spans="1:13" ht="18" customHeight="1">
      <c r="A152" s="229" t="s">
        <v>221</v>
      </c>
      <c r="B152" s="230">
        <v>200</v>
      </c>
      <c r="C152" s="120" t="s">
        <v>318</v>
      </c>
      <c r="D152" s="120" t="s">
        <v>235</v>
      </c>
      <c r="E152" s="120" t="s">
        <v>459</v>
      </c>
      <c r="F152" s="120" t="s">
        <v>225</v>
      </c>
      <c r="G152" s="248">
        <f>G154</f>
        <v>35000</v>
      </c>
      <c r="H152" s="232">
        <v>0</v>
      </c>
      <c r="I152" s="232">
        <f t="shared" si="4"/>
        <v>35000</v>
      </c>
      <c r="K152" s="5"/>
      <c r="L152" s="5"/>
      <c r="M152" s="5"/>
    </row>
    <row r="153" spans="1:13" ht="48.75" customHeight="1">
      <c r="A153" s="229" t="s">
        <v>196</v>
      </c>
      <c r="B153" s="230">
        <v>200</v>
      </c>
      <c r="C153" s="120" t="s">
        <v>318</v>
      </c>
      <c r="D153" s="120" t="s">
        <v>235</v>
      </c>
      <c r="E153" s="120" t="s">
        <v>459</v>
      </c>
      <c r="F153" s="120" t="s">
        <v>171</v>
      </c>
      <c r="G153" s="248">
        <f>G154</f>
        <v>35000</v>
      </c>
      <c r="H153" s="232">
        <f>H154</f>
        <v>0</v>
      </c>
      <c r="I153" s="232">
        <f t="shared" si="4"/>
        <v>35000</v>
      </c>
      <c r="K153" s="5"/>
      <c r="L153" s="5"/>
      <c r="M153" s="5"/>
    </row>
    <row r="154" spans="1:13" ht="68.25" customHeight="1">
      <c r="A154" s="229" t="s">
        <v>197</v>
      </c>
      <c r="B154" s="230">
        <v>200</v>
      </c>
      <c r="C154" s="120" t="s">
        <v>318</v>
      </c>
      <c r="D154" s="120" t="s">
        <v>235</v>
      </c>
      <c r="E154" s="120" t="s">
        <v>459</v>
      </c>
      <c r="F154" s="120" t="s">
        <v>280</v>
      </c>
      <c r="G154" s="248">
        <f>G155</f>
        <v>35000</v>
      </c>
      <c r="H154" s="232">
        <f>H155</f>
        <v>0</v>
      </c>
      <c r="I154" s="232">
        <f t="shared" si="4"/>
        <v>35000</v>
      </c>
      <c r="K154" s="5"/>
      <c r="L154" s="5"/>
      <c r="M154" s="5"/>
    </row>
    <row r="155" spans="1:13" ht="47.25" customHeight="1">
      <c r="A155" s="245" t="s">
        <v>493</v>
      </c>
      <c r="B155" s="242">
        <v>200</v>
      </c>
      <c r="C155" s="120" t="s">
        <v>318</v>
      </c>
      <c r="D155" s="243" t="s">
        <v>235</v>
      </c>
      <c r="E155" s="120" t="s">
        <v>459</v>
      </c>
      <c r="F155" s="243" t="s">
        <v>281</v>
      </c>
      <c r="G155" s="249">
        <v>35000</v>
      </c>
      <c r="H155" s="244">
        <v>0</v>
      </c>
      <c r="I155" s="244">
        <f t="shared" si="4"/>
        <v>35000</v>
      </c>
      <c r="K155" s="5"/>
      <c r="L155" s="5"/>
      <c r="M155" s="5"/>
    </row>
    <row r="156" spans="1:13" ht="57" customHeight="1">
      <c r="A156" s="229" t="s">
        <v>239</v>
      </c>
      <c r="B156" s="230">
        <v>200</v>
      </c>
      <c r="C156" s="120" t="s">
        <v>318</v>
      </c>
      <c r="D156" s="120" t="s">
        <v>235</v>
      </c>
      <c r="E156" s="120" t="s">
        <v>458</v>
      </c>
      <c r="F156" s="120" t="s">
        <v>225</v>
      </c>
      <c r="G156" s="248">
        <v>80000</v>
      </c>
      <c r="H156" s="232">
        <v>0</v>
      </c>
      <c r="I156" s="232">
        <f t="shared" si="4"/>
        <v>80000</v>
      </c>
      <c r="K156" s="5"/>
      <c r="L156" s="5"/>
      <c r="M156" s="5"/>
    </row>
    <row r="157" spans="1:13" ht="25.5" customHeight="1">
      <c r="A157" s="229" t="s">
        <v>221</v>
      </c>
      <c r="B157" s="230">
        <v>200</v>
      </c>
      <c r="C157" s="120" t="s">
        <v>318</v>
      </c>
      <c r="D157" s="120" t="s">
        <v>235</v>
      </c>
      <c r="E157" s="120" t="s">
        <v>457</v>
      </c>
      <c r="F157" s="120" t="s">
        <v>225</v>
      </c>
      <c r="G157" s="248">
        <v>80000</v>
      </c>
      <c r="H157" s="232">
        <v>0</v>
      </c>
      <c r="I157" s="232">
        <f aca="true" t="shared" si="5" ref="I157:I165">G157-H157</f>
        <v>80000</v>
      </c>
      <c r="K157" s="5"/>
      <c r="L157" s="5"/>
      <c r="M157" s="5"/>
    </row>
    <row r="158" spans="1:13" ht="57" customHeight="1">
      <c r="A158" s="229" t="s">
        <v>196</v>
      </c>
      <c r="B158" s="230">
        <v>200</v>
      </c>
      <c r="C158" s="120" t="s">
        <v>318</v>
      </c>
      <c r="D158" s="120" t="s">
        <v>235</v>
      </c>
      <c r="E158" s="120" t="s">
        <v>457</v>
      </c>
      <c r="F158" s="120" t="s">
        <v>171</v>
      </c>
      <c r="G158" s="248">
        <v>80000</v>
      </c>
      <c r="H158" s="232">
        <v>0</v>
      </c>
      <c r="I158" s="232">
        <f t="shared" si="5"/>
        <v>80000</v>
      </c>
      <c r="K158" s="5"/>
      <c r="L158" s="5"/>
      <c r="M158" s="5"/>
    </row>
    <row r="159" spans="1:13" ht="67.5" customHeight="1">
      <c r="A159" s="229" t="s">
        <v>197</v>
      </c>
      <c r="B159" s="230">
        <v>200</v>
      </c>
      <c r="C159" s="120" t="s">
        <v>318</v>
      </c>
      <c r="D159" s="120" t="s">
        <v>235</v>
      </c>
      <c r="E159" s="120" t="s">
        <v>457</v>
      </c>
      <c r="F159" s="120" t="s">
        <v>280</v>
      </c>
      <c r="G159" s="248">
        <v>80000</v>
      </c>
      <c r="H159" s="232">
        <v>0</v>
      </c>
      <c r="I159" s="232">
        <f t="shared" si="5"/>
        <v>80000</v>
      </c>
      <c r="K159" s="5"/>
      <c r="L159" s="5"/>
      <c r="M159" s="5"/>
    </row>
    <row r="160" spans="1:13" ht="45" customHeight="1">
      <c r="A160" s="245" t="s">
        <v>493</v>
      </c>
      <c r="B160" s="242">
        <v>200</v>
      </c>
      <c r="C160" s="120" t="s">
        <v>318</v>
      </c>
      <c r="D160" s="243" t="s">
        <v>235</v>
      </c>
      <c r="E160" s="120" t="s">
        <v>457</v>
      </c>
      <c r="F160" s="243" t="s">
        <v>281</v>
      </c>
      <c r="G160" s="249">
        <v>80000</v>
      </c>
      <c r="H160" s="244">
        <v>0</v>
      </c>
      <c r="I160" s="244">
        <f t="shared" si="5"/>
        <v>80000</v>
      </c>
      <c r="K160" s="5"/>
      <c r="L160" s="5"/>
      <c r="M160" s="5"/>
    </row>
    <row r="161" spans="1:13" ht="50.25" customHeight="1">
      <c r="A161" s="229" t="s">
        <v>240</v>
      </c>
      <c r="B161" s="230">
        <v>200</v>
      </c>
      <c r="C161" s="120" t="s">
        <v>318</v>
      </c>
      <c r="D161" s="120" t="s">
        <v>235</v>
      </c>
      <c r="E161" s="120" t="s">
        <v>456</v>
      </c>
      <c r="F161" s="120" t="s">
        <v>225</v>
      </c>
      <c r="G161" s="248">
        <f>G164</f>
        <v>100000</v>
      </c>
      <c r="H161" s="232">
        <v>0</v>
      </c>
      <c r="I161" s="232">
        <f t="shared" si="5"/>
        <v>100000</v>
      </c>
      <c r="K161" s="5"/>
      <c r="L161" s="5"/>
      <c r="M161" s="5"/>
    </row>
    <row r="162" spans="1:13" ht="26.25" customHeight="1">
      <c r="A162" s="229" t="s">
        <v>221</v>
      </c>
      <c r="B162" s="230">
        <v>200</v>
      </c>
      <c r="C162" s="120" t="s">
        <v>318</v>
      </c>
      <c r="D162" s="120" t="s">
        <v>235</v>
      </c>
      <c r="E162" s="120" t="s">
        <v>455</v>
      </c>
      <c r="F162" s="120" t="s">
        <v>225</v>
      </c>
      <c r="G162" s="248">
        <f>G164</f>
        <v>100000</v>
      </c>
      <c r="H162" s="232">
        <v>0</v>
      </c>
      <c r="I162" s="232">
        <f t="shared" si="5"/>
        <v>100000</v>
      </c>
      <c r="K162" s="5"/>
      <c r="L162" s="5"/>
      <c r="M162" s="5"/>
    </row>
    <row r="163" spans="1:13" ht="48.75" customHeight="1">
      <c r="A163" s="229" t="s">
        <v>196</v>
      </c>
      <c r="B163" s="230">
        <v>200</v>
      </c>
      <c r="C163" s="120" t="s">
        <v>318</v>
      </c>
      <c r="D163" s="120" t="s">
        <v>235</v>
      </c>
      <c r="E163" s="120" t="s">
        <v>455</v>
      </c>
      <c r="F163" s="120" t="s">
        <v>171</v>
      </c>
      <c r="G163" s="248">
        <f>G164</f>
        <v>100000</v>
      </c>
      <c r="H163" s="232">
        <v>0</v>
      </c>
      <c r="I163" s="232">
        <f t="shared" si="5"/>
        <v>100000</v>
      </c>
      <c r="K163" s="5"/>
      <c r="L163" s="5"/>
      <c r="M163" s="5"/>
    </row>
    <row r="164" spans="1:13" ht="48" customHeight="1">
      <c r="A164" s="229" t="s">
        <v>197</v>
      </c>
      <c r="B164" s="230">
        <v>200</v>
      </c>
      <c r="C164" s="120" t="s">
        <v>318</v>
      </c>
      <c r="D164" s="120" t="s">
        <v>235</v>
      </c>
      <c r="E164" s="120" t="s">
        <v>455</v>
      </c>
      <c r="F164" s="120" t="s">
        <v>280</v>
      </c>
      <c r="G164" s="248">
        <v>100000</v>
      </c>
      <c r="H164" s="232">
        <v>0</v>
      </c>
      <c r="I164" s="232">
        <f t="shared" si="5"/>
        <v>100000</v>
      </c>
      <c r="K164" s="5"/>
      <c r="L164" s="5"/>
      <c r="M164" s="5"/>
    </row>
    <row r="165" spans="1:13" ht="44.25" customHeight="1">
      <c r="A165" s="245" t="s">
        <v>493</v>
      </c>
      <c r="B165" s="242">
        <v>200</v>
      </c>
      <c r="C165" s="120" t="s">
        <v>318</v>
      </c>
      <c r="D165" s="243" t="s">
        <v>235</v>
      </c>
      <c r="E165" s="120" t="s">
        <v>455</v>
      </c>
      <c r="F165" s="243" t="s">
        <v>281</v>
      </c>
      <c r="G165" s="249">
        <v>100000</v>
      </c>
      <c r="H165" s="244">
        <v>0</v>
      </c>
      <c r="I165" s="244">
        <f t="shared" si="5"/>
        <v>100000</v>
      </c>
      <c r="K165" s="5"/>
      <c r="L165" s="5"/>
      <c r="M165" s="5"/>
    </row>
    <row r="166" spans="1:13" ht="129.75" customHeight="1">
      <c r="A166" s="245" t="s">
        <v>433</v>
      </c>
      <c r="B166" s="242">
        <v>200</v>
      </c>
      <c r="C166" s="243" t="s">
        <v>318</v>
      </c>
      <c r="D166" s="243" t="s">
        <v>235</v>
      </c>
      <c r="E166" s="243" t="s">
        <v>454</v>
      </c>
      <c r="F166" s="243" t="s">
        <v>225</v>
      </c>
      <c r="G166" s="249">
        <v>30060</v>
      </c>
      <c r="H166" s="244">
        <v>0</v>
      </c>
      <c r="I166" s="244">
        <v>30060</v>
      </c>
      <c r="K166" s="5"/>
      <c r="L166" s="5"/>
      <c r="M166" s="5"/>
    </row>
    <row r="167" spans="1:13" ht="78" customHeight="1">
      <c r="A167" s="229" t="s">
        <v>196</v>
      </c>
      <c r="B167" s="242">
        <v>200</v>
      </c>
      <c r="C167" s="243" t="s">
        <v>318</v>
      </c>
      <c r="D167" s="243" t="s">
        <v>235</v>
      </c>
      <c r="E167" s="243" t="s">
        <v>454</v>
      </c>
      <c r="F167" s="243" t="s">
        <v>171</v>
      </c>
      <c r="G167" s="249">
        <v>30060</v>
      </c>
      <c r="H167" s="244">
        <v>0</v>
      </c>
      <c r="I167" s="244">
        <v>30060</v>
      </c>
      <c r="K167" s="5"/>
      <c r="L167" s="5"/>
      <c r="M167" s="5"/>
    </row>
    <row r="168" spans="1:13" ht="80.25" customHeight="1">
      <c r="A168" s="229" t="s">
        <v>197</v>
      </c>
      <c r="B168" s="242">
        <v>200</v>
      </c>
      <c r="C168" s="243" t="s">
        <v>318</v>
      </c>
      <c r="D168" s="243" t="s">
        <v>235</v>
      </c>
      <c r="E168" s="243" t="s">
        <v>454</v>
      </c>
      <c r="F168" s="243" t="s">
        <v>280</v>
      </c>
      <c r="G168" s="249">
        <v>30060</v>
      </c>
      <c r="H168" s="244">
        <v>0</v>
      </c>
      <c r="I168" s="244">
        <v>30060</v>
      </c>
      <c r="K168" s="5"/>
      <c r="L168" s="5"/>
      <c r="M168" s="5"/>
    </row>
    <row r="169" spans="1:13" ht="43.5" customHeight="1">
      <c r="A169" s="245" t="s">
        <v>493</v>
      </c>
      <c r="B169" s="242">
        <v>200</v>
      </c>
      <c r="C169" s="243" t="s">
        <v>318</v>
      </c>
      <c r="D169" s="243" t="s">
        <v>235</v>
      </c>
      <c r="E169" s="243" t="s">
        <v>454</v>
      </c>
      <c r="F169" s="243" t="s">
        <v>281</v>
      </c>
      <c r="G169" s="249">
        <v>30060</v>
      </c>
      <c r="H169" s="244">
        <v>0</v>
      </c>
      <c r="I169" s="244">
        <v>30060</v>
      </c>
      <c r="K169" s="5"/>
      <c r="L169" s="5"/>
      <c r="M169" s="5"/>
    </row>
    <row r="170" spans="1:13" ht="41.25" customHeight="1">
      <c r="A170" s="229" t="s">
        <v>432</v>
      </c>
      <c r="B170" s="230">
        <v>200</v>
      </c>
      <c r="C170" s="120" t="s">
        <v>318</v>
      </c>
      <c r="D170" s="120" t="s">
        <v>241</v>
      </c>
      <c r="E170" s="120" t="s">
        <v>224</v>
      </c>
      <c r="F170" s="120" t="s">
        <v>225</v>
      </c>
      <c r="G170" s="248">
        <v>250250</v>
      </c>
      <c r="H170" s="232">
        <v>0</v>
      </c>
      <c r="I170" s="232">
        <v>250250</v>
      </c>
      <c r="K170" s="5"/>
      <c r="L170" s="5"/>
      <c r="M170" s="5"/>
    </row>
    <row r="171" spans="1:13" ht="26.25" customHeight="1">
      <c r="A171" s="229" t="s">
        <v>122</v>
      </c>
      <c r="B171" s="230">
        <v>200</v>
      </c>
      <c r="C171" s="120" t="s">
        <v>318</v>
      </c>
      <c r="D171" s="120" t="s">
        <v>242</v>
      </c>
      <c r="E171" s="120" t="s">
        <v>224</v>
      </c>
      <c r="F171" s="120" t="s">
        <v>225</v>
      </c>
      <c r="G171" s="248">
        <f>G175</f>
        <v>250250</v>
      </c>
      <c r="H171" s="232">
        <v>0</v>
      </c>
      <c r="I171" s="232">
        <f>G171-H171</f>
        <v>250250</v>
      </c>
      <c r="K171" s="5"/>
      <c r="L171" s="5"/>
      <c r="M171" s="5"/>
    </row>
    <row r="172" spans="1:13" ht="47.25">
      <c r="A172" s="229" t="s">
        <v>188</v>
      </c>
      <c r="B172" s="230">
        <v>200</v>
      </c>
      <c r="C172" s="120" t="s">
        <v>318</v>
      </c>
      <c r="D172" s="120" t="s">
        <v>242</v>
      </c>
      <c r="E172" s="120" t="s">
        <v>257</v>
      </c>
      <c r="F172" s="120" t="s">
        <v>225</v>
      </c>
      <c r="G172" s="248">
        <f>G175</f>
        <v>250250</v>
      </c>
      <c r="H172" s="232">
        <v>0</v>
      </c>
      <c r="I172" s="232">
        <f>G172-H172</f>
        <v>250250</v>
      </c>
      <c r="K172" s="5"/>
      <c r="L172" s="5"/>
      <c r="M172" s="5"/>
    </row>
    <row r="173" spans="1:13" ht="31.5">
      <c r="A173" s="229" t="s">
        <v>243</v>
      </c>
      <c r="B173" s="230">
        <v>200</v>
      </c>
      <c r="C173" s="120" t="s">
        <v>318</v>
      </c>
      <c r="D173" s="120" t="s">
        <v>242</v>
      </c>
      <c r="E173" s="120" t="s">
        <v>272</v>
      </c>
      <c r="F173" s="120" t="s">
        <v>225</v>
      </c>
      <c r="G173" s="248">
        <f>G175</f>
        <v>250250</v>
      </c>
      <c r="H173" s="232">
        <v>0</v>
      </c>
      <c r="I173" s="232">
        <f>G173-H173</f>
        <v>250250</v>
      </c>
      <c r="K173" s="5"/>
      <c r="L173" s="5"/>
      <c r="M173" s="5"/>
    </row>
    <row r="174" spans="1:13" ht="126">
      <c r="A174" s="229" t="s">
        <v>244</v>
      </c>
      <c r="B174" s="230">
        <v>200</v>
      </c>
      <c r="C174" s="120" t="s">
        <v>318</v>
      </c>
      <c r="D174" s="120" t="s">
        <v>242</v>
      </c>
      <c r="E174" s="120" t="s">
        <v>273</v>
      </c>
      <c r="F174" s="120" t="s">
        <v>225</v>
      </c>
      <c r="G174" s="248">
        <f>G175</f>
        <v>250250</v>
      </c>
      <c r="H174" s="248">
        <v>0</v>
      </c>
      <c r="I174" s="232">
        <f>G174-H174</f>
        <v>250250</v>
      </c>
      <c r="K174" s="5"/>
      <c r="L174" s="5"/>
      <c r="M174" s="5"/>
    </row>
    <row r="175" spans="1:13" ht="29.25" customHeight="1">
      <c r="A175" s="229" t="s">
        <v>203</v>
      </c>
      <c r="B175" s="230">
        <v>200</v>
      </c>
      <c r="C175" s="120" t="s">
        <v>318</v>
      </c>
      <c r="D175" s="120" t="s">
        <v>242</v>
      </c>
      <c r="E175" s="120" t="s">
        <v>273</v>
      </c>
      <c r="F175" s="120" t="s">
        <v>284</v>
      </c>
      <c r="G175" s="248">
        <f>G176</f>
        <v>250250</v>
      </c>
      <c r="H175" s="232">
        <v>0</v>
      </c>
      <c r="I175" s="232">
        <f aca="true" t="shared" si="6" ref="I175:I187">G175-H175</f>
        <v>250250</v>
      </c>
      <c r="K175" s="5"/>
      <c r="L175" s="5"/>
      <c r="M175" s="5"/>
    </row>
    <row r="176" spans="1:13" ht="39.75" customHeight="1">
      <c r="A176" s="245" t="s">
        <v>123</v>
      </c>
      <c r="B176" s="242">
        <v>200</v>
      </c>
      <c r="C176" s="120" t="s">
        <v>318</v>
      </c>
      <c r="D176" s="243" t="s">
        <v>242</v>
      </c>
      <c r="E176" s="243" t="s">
        <v>273</v>
      </c>
      <c r="F176" s="243" t="s">
        <v>285</v>
      </c>
      <c r="G176" s="249">
        <v>250250</v>
      </c>
      <c r="H176" s="244">
        <v>0</v>
      </c>
      <c r="I176" s="244">
        <f t="shared" si="6"/>
        <v>250250</v>
      </c>
      <c r="K176" s="5"/>
      <c r="L176" s="5"/>
      <c r="M176" s="5"/>
    </row>
    <row r="177" spans="1:13" ht="18">
      <c r="A177" s="229" t="s">
        <v>124</v>
      </c>
      <c r="B177" s="230">
        <v>200</v>
      </c>
      <c r="C177" s="120" t="s">
        <v>318</v>
      </c>
      <c r="D177" s="120" t="s">
        <v>245</v>
      </c>
      <c r="E177" s="120" t="s">
        <v>224</v>
      </c>
      <c r="F177" s="120" t="s">
        <v>225</v>
      </c>
      <c r="G177" s="248">
        <v>89398</v>
      </c>
      <c r="H177" s="248">
        <v>21814.44</v>
      </c>
      <c r="I177" s="244">
        <f t="shared" si="6"/>
        <v>67583.56</v>
      </c>
      <c r="K177" s="5"/>
      <c r="L177" s="5"/>
      <c r="M177" s="5"/>
    </row>
    <row r="178" spans="1:13" ht="18">
      <c r="A178" s="229" t="s">
        <v>311</v>
      </c>
      <c r="B178" s="230">
        <v>200</v>
      </c>
      <c r="C178" s="120" t="s">
        <v>318</v>
      </c>
      <c r="D178" s="120" t="s">
        <v>312</v>
      </c>
      <c r="E178" s="120" t="s">
        <v>224</v>
      </c>
      <c r="F178" s="120" t="s">
        <v>225</v>
      </c>
      <c r="G178" s="248">
        <f>G182</f>
        <v>88398</v>
      </c>
      <c r="H178" s="248">
        <v>21814.44</v>
      </c>
      <c r="I178" s="244">
        <f t="shared" si="6"/>
        <v>66583.56</v>
      </c>
      <c r="K178" s="5"/>
      <c r="L178" s="5"/>
      <c r="M178" s="5"/>
    </row>
    <row r="179" spans="1:13" ht="47.25">
      <c r="A179" s="229" t="s">
        <v>188</v>
      </c>
      <c r="B179" s="230">
        <v>200</v>
      </c>
      <c r="C179" s="120" t="s">
        <v>318</v>
      </c>
      <c r="D179" s="120" t="s">
        <v>312</v>
      </c>
      <c r="E179" s="120" t="s">
        <v>257</v>
      </c>
      <c r="F179" s="120" t="s">
        <v>225</v>
      </c>
      <c r="G179" s="248">
        <f>G182</f>
        <v>88398</v>
      </c>
      <c r="H179" s="248">
        <v>21814.44</v>
      </c>
      <c r="I179" s="244">
        <f t="shared" si="6"/>
        <v>66583.56</v>
      </c>
      <c r="K179" s="5"/>
      <c r="L179" s="5"/>
      <c r="M179" s="5"/>
    </row>
    <row r="180" spans="1:13" ht="47.25">
      <c r="A180" s="229" t="s">
        <v>248</v>
      </c>
      <c r="B180" s="230">
        <v>200</v>
      </c>
      <c r="C180" s="120" t="s">
        <v>318</v>
      </c>
      <c r="D180" s="120" t="s">
        <v>312</v>
      </c>
      <c r="E180" s="120" t="s">
        <v>274</v>
      </c>
      <c r="F180" s="120" t="s">
        <v>225</v>
      </c>
      <c r="G180" s="248">
        <f>G182</f>
        <v>88398</v>
      </c>
      <c r="H180" s="248">
        <v>21814.44</v>
      </c>
      <c r="I180" s="244">
        <f t="shared" si="6"/>
        <v>66583.56</v>
      </c>
      <c r="K180" s="5"/>
      <c r="L180" s="5"/>
      <c r="M180" s="5"/>
    </row>
    <row r="181" spans="1:13" ht="31.5">
      <c r="A181" s="229" t="s">
        <v>313</v>
      </c>
      <c r="B181" s="230">
        <v>200</v>
      </c>
      <c r="C181" s="120" t="s">
        <v>318</v>
      </c>
      <c r="D181" s="120" t="s">
        <v>312</v>
      </c>
      <c r="E181" s="120" t="s">
        <v>316</v>
      </c>
      <c r="F181" s="120" t="s">
        <v>225</v>
      </c>
      <c r="G181" s="248">
        <v>88398</v>
      </c>
      <c r="H181" s="248">
        <v>21814.44</v>
      </c>
      <c r="I181" s="244">
        <f t="shared" si="6"/>
        <v>66583.56</v>
      </c>
      <c r="K181" s="5"/>
      <c r="L181" s="5"/>
      <c r="M181" s="5"/>
    </row>
    <row r="182" spans="1:13" ht="31.5">
      <c r="A182" s="229" t="s">
        <v>314</v>
      </c>
      <c r="B182" s="230">
        <v>200</v>
      </c>
      <c r="C182" s="120" t="s">
        <v>318</v>
      </c>
      <c r="D182" s="120" t="s">
        <v>312</v>
      </c>
      <c r="E182" s="120" t="s">
        <v>316</v>
      </c>
      <c r="F182" s="120" t="s">
        <v>317</v>
      </c>
      <c r="G182" s="248">
        <v>88398</v>
      </c>
      <c r="H182" s="248">
        <v>21814.44</v>
      </c>
      <c r="I182" s="244">
        <f t="shared" si="6"/>
        <v>66583.56</v>
      </c>
      <c r="K182" s="5"/>
      <c r="L182" s="5"/>
      <c r="M182" s="5"/>
    </row>
    <row r="183" spans="1:13" ht="63">
      <c r="A183" s="246" t="s">
        <v>315</v>
      </c>
      <c r="B183" s="242">
        <v>200</v>
      </c>
      <c r="C183" s="120" t="s">
        <v>318</v>
      </c>
      <c r="D183" s="247" t="s">
        <v>312</v>
      </c>
      <c r="E183" s="247" t="s">
        <v>316</v>
      </c>
      <c r="F183" s="247" t="s">
        <v>317</v>
      </c>
      <c r="G183" s="250">
        <v>88398</v>
      </c>
      <c r="H183" s="244">
        <v>21814.44</v>
      </c>
      <c r="I183" s="244">
        <f>G183-H183</f>
        <v>66583.56</v>
      </c>
      <c r="K183" s="5"/>
      <c r="L183" s="5"/>
      <c r="M183" s="5"/>
    </row>
    <row r="184" spans="1:13" ht="31.5">
      <c r="A184" s="229" t="s">
        <v>246</v>
      </c>
      <c r="B184" s="230">
        <v>200</v>
      </c>
      <c r="C184" s="120" t="s">
        <v>318</v>
      </c>
      <c r="D184" s="120" t="s">
        <v>247</v>
      </c>
      <c r="E184" s="120" t="s">
        <v>224</v>
      </c>
      <c r="F184" s="120" t="s">
        <v>225</v>
      </c>
      <c r="G184" s="248">
        <v>1000</v>
      </c>
      <c r="H184" s="232">
        <v>0</v>
      </c>
      <c r="I184" s="232">
        <f t="shared" si="6"/>
        <v>1000</v>
      </c>
      <c r="K184" s="5"/>
      <c r="L184" s="5"/>
      <c r="M184" s="5"/>
    </row>
    <row r="185" spans="1:13" ht="47.25">
      <c r="A185" s="229" t="s">
        <v>188</v>
      </c>
      <c r="B185" s="230">
        <v>200</v>
      </c>
      <c r="C185" s="120" t="s">
        <v>318</v>
      </c>
      <c r="D185" s="120" t="s">
        <v>247</v>
      </c>
      <c r="E185" s="120" t="s">
        <v>257</v>
      </c>
      <c r="F185" s="120" t="s">
        <v>225</v>
      </c>
      <c r="G185" s="248">
        <v>1000</v>
      </c>
      <c r="H185" s="232">
        <f>H187</f>
        <v>0</v>
      </c>
      <c r="I185" s="232">
        <f t="shared" si="6"/>
        <v>1000</v>
      </c>
      <c r="K185" s="5"/>
      <c r="L185" s="5"/>
      <c r="M185" s="5"/>
    </row>
    <row r="186" spans="1:13" ht="47.25">
      <c r="A186" s="229" t="s">
        <v>248</v>
      </c>
      <c r="B186" s="230">
        <v>200</v>
      </c>
      <c r="C186" s="120" t="s">
        <v>318</v>
      </c>
      <c r="D186" s="120" t="s">
        <v>247</v>
      </c>
      <c r="E186" s="120" t="s">
        <v>274</v>
      </c>
      <c r="F186" s="120" t="s">
        <v>225</v>
      </c>
      <c r="G186" s="248">
        <v>1000</v>
      </c>
      <c r="H186" s="232">
        <f>H187</f>
        <v>0</v>
      </c>
      <c r="I186" s="232">
        <f t="shared" si="6"/>
        <v>1000</v>
      </c>
      <c r="K186" s="5"/>
      <c r="L186" s="5"/>
      <c r="M186" s="5"/>
    </row>
    <row r="187" spans="1:13" ht="31.5">
      <c r="A187" s="229" t="s">
        <v>249</v>
      </c>
      <c r="B187" s="230">
        <v>200</v>
      </c>
      <c r="C187" s="120" t="s">
        <v>318</v>
      </c>
      <c r="D187" s="120" t="s">
        <v>247</v>
      </c>
      <c r="E187" s="120" t="s">
        <v>275</v>
      </c>
      <c r="F187" s="120" t="s">
        <v>225</v>
      </c>
      <c r="G187" s="248">
        <v>1000</v>
      </c>
      <c r="H187" s="232">
        <f>H189</f>
        <v>0</v>
      </c>
      <c r="I187" s="232">
        <f t="shared" si="6"/>
        <v>1000</v>
      </c>
      <c r="K187" s="5"/>
      <c r="L187" s="5"/>
      <c r="M187" s="5"/>
    </row>
    <row r="188" spans="1:13" ht="36.75" customHeight="1">
      <c r="A188" s="229" t="s">
        <v>250</v>
      </c>
      <c r="B188" s="230">
        <v>200</v>
      </c>
      <c r="C188" s="120" t="s">
        <v>318</v>
      </c>
      <c r="D188" s="120" t="s">
        <v>247</v>
      </c>
      <c r="E188" s="120" t="s">
        <v>275</v>
      </c>
      <c r="F188" s="120" t="s">
        <v>287</v>
      </c>
      <c r="G188" s="248">
        <v>1000</v>
      </c>
      <c r="H188" s="232">
        <f>H189</f>
        <v>0</v>
      </c>
      <c r="I188" s="232">
        <f>I189</f>
        <v>1000</v>
      </c>
      <c r="K188" s="5"/>
      <c r="L188" s="5"/>
      <c r="M188" s="5"/>
    </row>
    <row r="189" spans="1:13" ht="44.25" customHeight="1">
      <c r="A189" s="229" t="s">
        <v>251</v>
      </c>
      <c r="B189" s="230">
        <v>200</v>
      </c>
      <c r="C189" s="120" t="s">
        <v>318</v>
      </c>
      <c r="D189" s="120" t="s">
        <v>247</v>
      </c>
      <c r="E189" s="120" t="s">
        <v>275</v>
      </c>
      <c r="F189" s="120" t="s">
        <v>288</v>
      </c>
      <c r="G189" s="248">
        <v>1000</v>
      </c>
      <c r="H189" s="232">
        <f>H190</f>
        <v>0</v>
      </c>
      <c r="I189" s="232">
        <f>I190</f>
        <v>1000</v>
      </c>
      <c r="K189" s="5"/>
      <c r="L189" s="5"/>
      <c r="M189" s="5"/>
    </row>
    <row r="190" spans="1:13" ht="54" customHeight="1">
      <c r="A190" s="246" t="s">
        <v>252</v>
      </c>
      <c r="B190" s="242">
        <v>200</v>
      </c>
      <c r="C190" s="120" t="s">
        <v>318</v>
      </c>
      <c r="D190" s="247" t="s">
        <v>247</v>
      </c>
      <c r="E190" s="247" t="s">
        <v>275</v>
      </c>
      <c r="F190" s="247" t="s">
        <v>289</v>
      </c>
      <c r="G190" s="250">
        <v>1000</v>
      </c>
      <c r="H190" s="244">
        <v>0</v>
      </c>
      <c r="I190" s="244">
        <f>G190-H190</f>
        <v>1000</v>
      </c>
      <c r="K190" s="5"/>
      <c r="L190" s="5"/>
      <c r="M190" s="5"/>
    </row>
    <row r="191" spans="1:13" ht="0.75" customHeight="1">
      <c r="A191" s="122" t="s">
        <v>124</v>
      </c>
      <c r="B191" s="113">
        <v>200</v>
      </c>
      <c r="C191" s="113"/>
      <c r="D191" s="113"/>
      <c r="E191" s="113"/>
      <c r="F191" s="114" t="s">
        <v>125</v>
      </c>
      <c r="G191" s="115">
        <f>G199</f>
        <v>0</v>
      </c>
      <c r="H191" s="115">
        <f>H199</f>
        <v>0</v>
      </c>
      <c r="I191" s="115">
        <f>I199</f>
        <v>0</v>
      </c>
      <c r="K191" s="5"/>
      <c r="L191" s="5"/>
      <c r="M191" s="5"/>
    </row>
    <row r="192" spans="1:13" ht="18" customHeight="1" hidden="1">
      <c r="A192" s="122" t="s">
        <v>120</v>
      </c>
      <c r="B192" s="113">
        <v>200</v>
      </c>
      <c r="C192" s="113"/>
      <c r="D192" s="113"/>
      <c r="E192" s="113"/>
      <c r="F192" s="114" t="s">
        <v>126</v>
      </c>
      <c r="G192" s="115">
        <f>G199</f>
        <v>0</v>
      </c>
      <c r="H192" s="115">
        <f>H199</f>
        <v>0</v>
      </c>
      <c r="I192" s="115">
        <f>I199</f>
        <v>0</v>
      </c>
      <c r="K192" s="5"/>
      <c r="L192" s="5"/>
      <c r="M192" s="5"/>
    </row>
    <row r="193" spans="1:13" ht="54" customHeight="1" hidden="1">
      <c r="A193" s="116" t="s">
        <v>131</v>
      </c>
      <c r="B193" s="113">
        <v>200</v>
      </c>
      <c r="C193" s="113"/>
      <c r="D193" s="113"/>
      <c r="E193" s="113"/>
      <c r="F193" s="114" t="s">
        <v>127</v>
      </c>
      <c r="G193" s="115">
        <f>G198</f>
        <v>0</v>
      </c>
      <c r="H193" s="115">
        <f>H198</f>
        <v>0</v>
      </c>
      <c r="I193" s="115">
        <f>I198</f>
        <v>0</v>
      </c>
      <c r="K193" s="5"/>
      <c r="L193" s="5"/>
      <c r="M193" s="5"/>
    </row>
    <row r="194" spans="1:13" ht="36" customHeight="1" hidden="1">
      <c r="A194" s="116" t="s">
        <v>132</v>
      </c>
      <c r="B194" s="113">
        <v>200</v>
      </c>
      <c r="C194" s="113"/>
      <c r="D194" s="113"/>
      <c r="E194" s="113"/>
      <c r="F194" s="114" t="s">
        <v>136</v>
      </c>
      <c r="G194" s="115">
        <f aca="true" t="shared" si="7" ref="G194:I195">G198</f>
        <v>0</v>
      </c>
      <c r="H194" s="115">
        <f t="shared" si="7"/>
        <v>0</v>
      </c>
      <c r="I194" s="115">
        <f t="shared" si="7"/>
        <v>0</v>
      </c>
      <c r="K194" s="5"/>
      <c r="L194" s="5"/>
      <c r="M194" s="5"/>
    </row>
    <row r="195" spans="1:13" ht="18" customHeight="1" hidden="1">
      <c r="A195" s="116" t="s">
        <v>135</v>
      </c>
      <c r="B195" s="113">
        <v>200</v>
      </c>
      <c r="C195" s="113"/>
      <c r="D195" s="113"/>
      <c r="E195" s="113"/>
      <c r="F195" s="114" t="s">
        <v>128</v>
      </c>
      <c r="G195" s="115">
        <f t="shared" si="7"/>
        <v>0</v>
      </c>
      <c r="H195" s="115">
        <f t="shared" si="7"/>
        <v>0</v>
      </c>
      <c r="I195" s="115">
        <f t="shared" si="7"/>
        <v>0</v>
      </c>
      <c r="K195" s="5"/>
      <c r="L195" s="5"/>
      <c r="M195" s="5"/>
    </row>
    <row r="196" spans="1:13" ht="54" customHeight="1" hidden="1">
      <c r="A196" s="116" t="s">
        <v>133</v>
      </c>
      <c r="B196" s="113">
        <v>200</v>
      </c>
      <c r="C196" s="113"/>
      <c r="D196" s="113"/>
      <c r="E196" s="113"/>
      <c r="F196" s="114" t="s">
        <v>137</v>
      </c>
      <c r="G196" s="115">
        <f aca="true" t="shared" si="8" ref="G196:I197">G198</f>
        <v>0</v>
      </c>
      <c r="H196" s="115">
        <f t="shared" si="8"/>
        <v>0</v>
      </c>
      <c r="I196" s="115">
        <f t="shared" si="8"/>
        <v>0</v>
      </c>
      <c r="K196" s="5"/>
      <c r="L196" s="5"/>
      <c r="M196" s="5"/>
    </row>
    <row r="197" spans="1:13" ht="72" customHeight="1" hidden="1">
      <c r="A197" s="116" t="s">
        <v>134</v>
      </c>
      <c r="B197" s="113">
        <v>200</v>
      </c>
      <c r="C197" s="113"/>
      <c r="D197" s="113"/>
      <c r="E197" s="113"/>
      <c r="F197" s="114" t="s">
        <v>139</v>
      </c>
      <c r="G197" s="115">
        <f t="shared" si="8"/>
        <v>0</v>
      </c>
      <c r="H197" s="115">
        <f t="shared" si="8"/>
        <v>0</v>
      </c>
      <c r="I197" s="115">
        <f t="shared" si="8"/>
        <v>0</v>
      </c>
      <c r="K197" s="5"/>
      <c r="L197" s="5"/>
      <c r="M197" s="5"/>
    </row>
    <row r="198" spans="1:13" ht="72" customHeight="1" hidden="1">
      <c r="A198" s="116" t="s">
        <v>110</v>
      </c>
      <c r="B198" s="113">
        <v>200</v>
      </c>
      <c r="C198" s="113"/>
      <c r="D198" s="113"/>
      <c r="E198" s="113"/>
      <c r="F198" s="114" t="s">
        <v>130</v>
      </c>
      <c r="G198" s="115">
        <f>G199</f>
        <v>0</v>
      </c>
      <c r="H198" s="115">
        <f>H199</f>
        <v>0</v>
      </c>
      <c r="I198" s="115">
        <f>I199</f>
        <v>0</v>
      </c>
      <c r="K198" s="5"/>
      <c r="L198" s="5"/>
      <c r="M198" s="5"/>
    </row>
    <row r="199" spans="1:13" ht="18" customHeight="1" hidden="1">
      <c r="A199" s="117" t="s">
        <v>111</v>
      </c>
      <c r="B199" s="118">
        <v>200</v>
      </c>
      <c r="C199" s="118"/>
      <c r="D199" s="118"/>
      <c r="E199" s="118"/>
      <c r="F199" s="121" t="s">
        <v>129</v>
      </c>
      <c r="G199" s="119">
        <v>0</v>
      </c>
      <c r="H199" s="119">
        <v>0</v>
      </c>
      <c r="I199" s="119">
        <f>G199-H199</f>
        <v>0</v>
      </c>
      <c r="K199" s="5"/>
      <c r="L199" s="5"/>
      <c r="M199" s="5"/>
    </row>
    <row r="200" spans="1:13" ht="108" customHeight="1" hidden="1">
      <c r="A200" s="116" t="s">
        <v>121</v>
      </c>
      <c r="B200" s="113">
        <v>450</v>
      </c>
      <c r="C200" s="113"/>
      <c r="D200" s="113"/>
      <c r="E200" s="113"/>
      <c r="F200" s="114" t="s">
        <v>21</v>
      </c>
      <c r="G200" s="115">
        <v>0</v>
      </c>
      <c r="H200" s="115">
        <f>'Доходы (ВБ=10)'!E18-'Расходы (ВБ=10)'!H9</f>
        <v>-43092.25</v>
      </c>
      <c r="I200" s="115"/>
      <c r="K200" s="5"/>
      <c r="L200" s="5"/>
      <c r="M200" s="5"/>
    </row>
    <row r="201" spans="1:13" ht="18">
      <c r="A201" s="116"/>
      <c r="K201" s="5"/>
      <c r="L201" s="5"/>
      <c r="M201" s="5"/>
    </row>
    <row r="202" spans="1:13" ht="36">
      <c r="A202" s="146" t="s">
        <v>68</v>
      </c>
      <c r="B202" s="123"/>
      <c r="C202" s="123"/>
      <c r="D202" s="123"/>
      <c r="E202" s="186">
        <f>-D202</f>
        <v>0</v>
      </c>
      <c r="F202" s="123"/>
      <c r="G202" s="186">
        <v>1048918.48</v>
      </c>
      <c r="H202" s="222">
        <v>-43092.25</v>
      </c>
      <c r="I202" s="123"/>
      <c r="K202" s="5"/>
      <c r="L202" s="5"/>
      <c r="M202" s="5"/>
    </row>
    <row r="203" spans="1:13" ht="18">
      <c r="A203" s="90"/>
      <c r="B203" s="186"/>
      <c r="C203" s="186"/>
      <c r="D203" s="186"/>
      <c r="E203" s="186"/>
      <c r="F203" s="144"/>
      <c r="G203" s="145"/>
      <c r="H203" s="145"/>
      <c r="I203" s="145"/>
      <c r="K203" s="1"/>
      <c r="L203" s="1"/>
      <c r="M203" s="2"/>
    </row>
    <row r="204" spans="2:13" ht="12.75">
      <c r="B204" s="19"/>
      <c r="C204" s="19"/>
      <c r="D204" s="19"/>
      <c r="E204" s="19"/>
      <c r="K204" s="1"/>
      <c r="L204" s="1"/>
      <c r="M204" s="2"/>
    </row>
    <row r="205" spans="11:12" ht="12.75">
      <c r="K205" s="6"/>
      <c r="L205" s="6"/>
    </row>
    <row r="206" spans="11:12" ht="12.75">
      <c r="K206" s="6"/>
      <c r="L206" s="6"/>
    </row>
    <row r="207" spans="11:12" ht="12.75">
      <c r="K207" s="6"/>
      <c r="L207" s="6"/>
    </row>
    <row r="208" spans="11:12" ht="12.75">
      <c r="K208" s="6"/>
      <c r="L208" s="6"/>
    </row>
    <row r="209" spans="11:12" ht="12.75">
      <c r="K209" s="6"/>
      <c r="L209" s="6"/>
    </row>
    <row r="210" spans="11:12" ht="12.75">
      <c r="K210" s="6"/>
      <c r="L210" s="6"/>
    </row>
    <row r="211" spans="11:12" ht="12.75">
      <c r="K211" s="6"/>
      <c r="L211" s="6"/>
    </row>
    <row r="212" spans="11:12" ht="12.75">
      <c r="K212" s="6"/>
      <c r="L212" s="6"/>
    </row>
    <row r="213" spans="11:12" ht="12.75">
      <c r="K213" s="6"/>
      <c r="L213" s="6"/>
    </row>
    <row r="214" spans="11:12" ht="12.75">
      <c r="K214" s="6"/>
      <c r="L214" s="6"/>
    </row>
    <row r="215" spans="11:12" ht="12.75">
      <c r="K215" s="6"/>
      <c r="L215" s="6"/>
    </row>
    <row r="216" spans="11:12" ht="12.75">
      <c r="K216" s="6"/>
      <c r="L216" s="6"/>
    </row>
    <row r="217" spans="11:12" ht="12.75">
      <c r="K217" s="6"/>
      <c r="L217" s="6"/>
    </row>
    <row r="218" spans="11:12" ht="12.75">
      <c r="K218" s="6"/>
      <c r="L218" s="6"/>
    </row>
    <row r="219" spans="11:12" ht="12.75">
      <c r="K219" s="6"/>
      <c r="L219" s="6"/>
    </row>
    <row r="220" spans="11:12" ht="12.75">
      <c r="K220" s="6"/>
      <c r="L220" s="6"/>
    </row>
    <row r="221" spans="11:12" ht="12.75">
      <c r="K221" s="6"/>
      <c r="L221" s="6"/>
    </row>
    <row r="222" spans="11:12" ht="12.75">
      <c r="K222" s="6"/>
      <c r="L222" s="6"/>
    </row>
    <row r="223" spans="11:12" ht="12.75">
      <c r="K223" s="6"/>
      <c r="L223" s="6"/>
    </row>
    <row r="224" spans="11:12" ht="12.75">
      <c r="K224" s="6"/>
      <c r="L224" s="6"/>
    </row>
    <row r="225" spans="11:12" ht="12.75">
      <c r="K225" s="6"/>
      <c r="L225" s="6"/>
    </row>
    <row r="226" spans="11:12" ht="12.75">
      <c r="K226" s="6"/>
      <c r="L226" s="6"/>
    </row>
    <row r="227" spans="11:12" ht="12.75">
      <c r="K227" s="6"/>
      <c r="L227" s="6"/>
    </row>
    <row r="228" spans="11:12" ht="12.75">
      <c r="K228" s="6"/>
      <c r="L228" s="6"/>
    </row>
    <row r="229" spans="11:12" ht="12.75">
      <c r="K229" s="6"/>
      <c r="L229" s="6"/>
    </row>
    <row r="230" spans="11:12" ht="12.75">
      <c r="K230" s="6"/>
      <c r="L230" s="6"/>
    </row>
    <row r="231" spans="11:12" ht="12.75">
      <c r="K231" s="6"/>
      <c r="L231" s="6"/>
    </row>
    <row r="232" spans="11:12" ht="12.75">
      <c r="K232" s="6"/>
      <c r="L232" s="6"/>
    </row>
    <row r="245" ht="12.75">
      <c r="F245" s="4" t="s">
        <v>138</v>
      </c>
    </row>
  </sheetData>
  <sheetProtection/>
  <mergeCells count="3">
    <mergeCell ref="A3:A7"/>
    <mergeCell ref="H3:H7"/>
    <mergeCell ref="C3:F4"/>
  </mergeCells>
  <printOptions/>
  <pageMargins left="0.5118110236220472" right="0.2362204724409449" top="0.2362204724409449" bottom="0.15748031496062992" header="0.15748031496062992" footer="0.15748031496062992"/>
  <pageSetup fitToHeight="0" horizontalDpi="600" verticalDpi="600" orientation="portrait" paperSize="9" scale="51" r:id="rId1"/>
  <headerFooter alignWithMargins="0">
    <oddFooter>&amp;C&amp;8- &amp;P -</oddFooter>
  </headerFooter>
  <rowBreaks count="5" manualBreakCount="5">
    <brk id="39" max="8" man="1"/>
    <brk id="62" max="8" man="1"/>
    <brk id="103" max="8" man="1"/>
    <brk id="136" max="8" man="1"/>
    <brk id="16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R322"/>
  <sheetViews>
    <sheetView tabSelected="1" view="pageBreakPreview" zoomScale="70" zoomScaleSheetLayoutView="70" zoomScalePageLayoutView="0" workbookViewId="0" topLeftCell="A1">
      <selection activeCell="E30" sqref="E30"/>
    </sheetView>
  </sheetViews>
  <sheetFormatPr defaultColWidth="9.00390625" defaultRowHeight="12.75"/>
  <cols>
    <col min="1" max="1" width="37.125" style="2" customWidth="1"/>
    <col min="2" max="2" width="22.125" style="2" customWidth="1"/>
    <col min="3" max="3" width="39.2539062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1:18" ht="15">
      <c r="A1" s="73"/>
      <c r="B1" s="73"/>
      <c r="C1" s="73"/>
      <c r="D1" s="73"/>
      <c r="E1" s="73"/>
      <c r="F1" s="7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5">
      <c r="A2" s="73"/>
      <c r="B2" s="73"/>
      <c r="C2" s="73"/>
      <c r="D2" s="73"/>
      <c r="E2" s="74" t="s">
        <v>19</v>
      </c>
      <c r="F2" s="7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 customHeight="1">
      <c r="A3" s="147"/>
      <c r="B3" s="148"/>
      <c r="C3" s="149" t="s">
        <v>28</v>
      </c>
      <c r="D3" s="150"/>
      <c r="E3" s="318" t="s">
        <v>14</v>
      </c>
      <c r="F3" s="318" t="s">
        <v>13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6.5">
      <c r="A4" s="151"/>
      <c r="B4" s="152"/>
      <c r="C4" s="153" t="s">
        <v>29</v>
      </c>
      <c r="D4" s="154" t="s">
        <v>16</v>
      </c>
      <c r="E4" s="319"/>
      <c r="F4" s="31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6.5">
      <c r="A5" s="155" t="s">
        <v>5</v>
      </c>
      <c r="B5" s="155" t="s">
        <v>6</v>
      </c>
      <c r="C5" s="156" t="s">
        <v>30</v>
      </c>
      <c r="D5" s="154" t="s">
        <v>17</v>
      </c>
      <c r="E5" s="319"/>
      <c r="F5" s="31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6.5">
      <c r="A6" s="151"/>
      <c r="B6" s="155" t="s">
        <v>7</v>
      </c>
      <c r="C6" s="153" t="s">
        <v>26</v>
      </c>
      <c r="D6" s="155" t="s">
        <v>0</v>
      </c>
      <c r="E6" s="319"/>
      <c r="F6" s="31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6.5">
      <c r="A7" s="151"/>
      <c r="B7" s="155" t="s">
        <v>8</v>
      </c>
      <c r="C7" s="156" t="s">
        <v>27</v>
      </c>
      <c r="D7" s="154"/>
      <c r="E7" s="319"/>
      <c r="F7" s="31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6.5">
      <c r="A8" s="157">
        <v>1</v>
      </c>
      <c r="B8" s="158">
        <v>2</v>
      </c>
      <c r="C8" s="159">
        <v>3</v>
      </c>
      <c r="D8" s="160">
        <v>4</v>
      </c>
      <c r="E8" s="160">
        <v>5</v>
      </c>
      <c r="F8" s="160">
        <v>6</v>
      </c>
      <c r="G8" s="4"/>
      <c r="H8" s="6"/>
      <c r="I8" s="6"/>
      <c r="K8" s="4"/>
      <c r="L8" s="4"/>
      <c r="M8" s="4"/>
      <c r="N8" s="4"/>
      <c r="O8" s="4"/>
      <c r="P8" s="4"/>
      <c r="Q8" s="4"/>
      <c r="R8" s="4"/>
    </row>
    <row r="9" spans="1:18" ht="33">
      <c r="A9" s="161" t="s">
        <v>69</v>
      </c>
      <c r="B9" s="162">
        <v>500</v>
      </c>
      <c r="C9" s="163" t="s">
        <v>21</v>
      </c>
      <c r="D9" s="164">
        <f>'Расходы (ВБ=10)'!G9-'Доходы (ВБ=10)'!D18</f>
        <v>1048918.4799999967</v>
      </c>
      <c r="E9" s="164">
        <v>-43092.25</v>
      </c>
      <c r="F9" s="164"/>
      <c r="G9" s="4"/>
      <c r="H9" s="6"/>
      <c r="I9" s="6"/>
      <c r="K9" s="4"/>
      <c r="L9" s="4"/>
      <c r="M9" s="4"/>
      <c r="N9" s="4"/>
      <c r="O9" s="4"/>
      <c r="P9" s="4"/>
      <c r="Q9" s="4"/>
      <c r="R9" s="4"/>
    </row>
    <row r="10" spans="1:18" ht="16.5">
      <c r="A10" s="161" t="s">
        <v>70</v>
      </c>
      <c r="B10" s="162">
        <v>700</v>
      </c>
      <c r="C10" s="163" t="s">
        <v>71</v>
      </c>
      <c r="D10" s="164">
        <f>D9</f>
        <v>1048918.4799999967</v>
      </c>
      <c r="E10" s="164">
        <v>-43092.25</v>
      </c>
      <c r="F10" s="164"/>
      <c r="G10" s="4"/>
      <c r="H10" s="280" t="s">
        <v>376</v>
      </c>
      <c r="I10" s="6"/>
      <c r="K10" s="4"/>
      <c r="L10" s="4"/>
      <c r="M10" s="4"/>
      <c r="N10" s="4"/>
      <c r="O10" s="4"/>
      <c r="P10" s="4"/>
      <c r="Q10" s="4"/>
      <c r="R10" s="4"/>
    </row>
    <row r="11" spans="1:18" ht="49.5">
      <c r="A11" s="161" t="s">
        <v>72</v>
      </c>
      <c r="B11" s="162">
        <v>700</v>
      </c>
      <c r="C11" s="163" t="s">
        <v>73</v>
      </c>
      <c r="D11" s="164">
        <v>0</v>
      </c>
      <c r="E11" s="164">
        <v>-43092.25</v>
      </c>
      <c r="F11" s="164"/>
      <c r="G11" s="4"/>
      <c r="H11" s="6"/>
      <c r="I11" s="6"/>
      <c r="K11" s="4"/>
      <c r="L11" s="4"/>
      <c r="M11" s="4"/>
      <c r="N11" s="4"/>
      <c r="O11" s="4"/>
      <c r="P11" s="4"/>
      <c r="Q11" s="4"/>
      <c r="R11" s="4"/>
    </row>
    <row r="12" spans="1:18" ht="33">
      <c r="A12" s="161" t="s">
        <v>74</v>
      </c>
      <c r="B12" s="162">
        <v>710</v>
      </c>
      <c r="C12" s="163" t="s">
        <v>75</v>
      </c>
      <c r="D12" s="164">
        <v>-23364485.85</v>
      </c>
      <c r="E12" s="164">
        <v>-492531.48</v>
      </c>
      <c r="F12" s="165" t="s">
        <v>109</v>
      </c>
      <c r="G12" s="4"/>
      <c r="H12" s="6"/>
      <c r="I12" s="6"/>
      <c r="K12" s="4"/>
      <c r="L12" s="4"/>
      <c r="M12" s="4"/>
      <c r="N12" s="4"/>
      <c r="O12" s="4"/>
      <c r="P12" s="4"/>
      <c r="Q12" s="4"/>
      <c r="R12" s="4"/>
    </row>
    <row r="13" spans="1:18" ht="33">
      <c r="A13" s="161" t="s">
        <v>76</v>
      </c>
      <c r="B13" s="162">
        <v>710</v>
      </c>
      <c r="C13" s="163" t="s">
        <v>77</v>
      </c>
      <c r="D13" s="164">
        <v>-23364485.85</v>
      </c>
      <c r="E13" s="164">
        <v>-492531.48</v>
      </c>
      <c r="F13" s="165" t="s">
        <v>109</v>
      </c>
      <c r="G13" s="4"/>
      <c r="H13" s="6"/>
      <c r="I13" s="280" t="s">
        <v>375</v>
      </c>
      <c r="K13" s="4"/>
      <c r="L13" s="4"/>
      <c r="M13" s="4"/>
      <c r="N13" s="4"/>
      <c r="O13" s="4"/>
      <c r="P13" s="4"/>
      <c r="Q13" s="4"/>
      <c r="R13" s="4"/>
    </row>
    <row r="14" spans="1:18" ht="33">
      <c r="A14" s="161" t="s">
        <v>78</v>
      </c>
      <c r="B14" s="162">
        <v>710</v>
      </c>
      <c r="C14" s="163" t="s">
        <v>79</v>
      </c>
      <c r="D14" s="164">
        <v>-23364485.85</v>
      </c>
      <c r="E14" s="164">
        <v>-492531.48</v>
      </c>
      <c r="F14" s="165" t="s">
        <v>109</v>
      </c>
      <c r="G14" s="4"/>
      <c r="H14" s="6"/>
      <c r="I14" s="6"/>
      <c r="K14" s="4"/>
      <c r="L14" s="4"/>
      <c r="M14" s="4"/>
      <c r="N14" s="4"/>
      <c r="O14" s="4"/>
      <c r="P14" s="4"/>
      <c r="Q14" s="4"/>
      <c r="R14" s="4"/>
    </row>
    <row r="15" spans="1:18" ht="49.5">
      <c r="A15" s="161" t="s">
        <v>156</v>
      </c>
      <c r="B15" s="162">
        <v>710</v>
      </c>
      <c r="C15" s="163" t="s">
        <v>442</v>
      </c>
      <c r="D15" s="164">
        <v>-23364485.85</v>
      </c>
      <c r="E15" s="164">
        <v>-492531.48</v>
      </c>
      <c r="F15" s="165" t="s">
        <v>109</v>
      </c>
      <c r="G15" s="4"/>
      <c r="H15" s="6"/>
      <c r="I15" s="6"/>
      <c r="K15" s="4"/>
      <c r="L15" s="4"/>
      <c r="M15" s="4"/>
      <c r="N15" s="4"/>
      <c r="O15" s="4"/>
      <c r="P15" s="4"/>
      <c r="Q15" s="4"/>
      <c r="R15" s="4"/>
    </row>
    <row r="16" spans="1:18" ht="33">
      <c r="A16" s="161" t="s">
        <v>81</v>
      </c>
      <c r="B16" s="162">
        <v>720</v>
      </c>
      <c r="C16" s="163" t="s">
        <v>82</v>
      </c>
      <c r="D16" s="164">
        <f>'Расходы (ВБ=10)'!G9</f>
        <v>24413404.33</v>
      </c>
      <c r="E16" s="164">
        <v>535623.73</v>
      </c>
      <c r="F16" s="165" t="s">
        <v>109</v>
      </c>
      <c r="G16" s="4"/>
      <c r="H16" s="6"/>
      <c r="I16" s="280" t="s">
        <v>377</v>
      </c>
      <c r="K16" s="4"/>
      <c r="L16" s="4"/>
      <c r="M16" s="4"/>
      <c r="N16" s="4"/>
      <c r="O16" s="4"/>
      <c r="P16" s="4"/>
      <c r="Q16" s="4"/>
      <c r="R16" s="4"/>
    </row>
    <row r="17" spans="1:18" ht="33">
      <c r="A17" s="161" t="s">
        <v>83</v>
      </c>
      <c r="B17" s="162">
        <v>720</v>
      </c>
      <c r="C17" s="163" t="s">
        <v>84</v>
      </c>
      <c r="D17" s="164">
        <v>24413404.33</v>
      </c>
      <c r="E17" s="164">
        <v>535623.73</v>
      </c>
      <c r="F17" s="165" t="s">
        <v>109</v>
      </c>
      <c r="G17" s="4"/>
      <c r="H17" s="6"/>
      <c r="I17" s="280" t="s">
        <v>330</v>
      </c>
      <c r="K17" s="4"/>
      <c r="L17" s="4"/>
      <c r="M17" s="4"/>
      <c r="N17" s="4"/>
      <c r="O17" s="4"/>
      <c r="P17" s="4"/>
      <c r="Q17" s="4"/>
      <c r="R17" s="4"/>
    </row>
    <row r="18" spans="1:18" ht="33">
      <c r="A18" s="161" t="s">
        <v>85</v>
      </c>
      <c r="B18" s="162">
        <v>720</v>
      </c>
      <c r="C18" s="163" t="s">
        <v>86</v>
      </c>
      <c r="D18" s="164">
        <f>D16</f>
        <v>24413404.33</v>
      </c>
      <c r="E18" s="164">
        <v>535623.73</v>
      </c>
      <c r="F18" s="165" t="s">
        <v>109</v>
      </c>
      <c r="G18" s="4"/>
      <c r="H18" s="6"/>
      <c r="I18" s="6"/>
      <c r="K18" s="4"/>
      <c r="L18" s="4"/>
      <c r="M18" s="4"/>
      <c r="N18" s="4"/>
      <c r="O18" s="4"/>
      <c r="P18" s="4"/>
      <c r="Q18" s="4"/>
      <c r="R18" s="4"/>
    </row>
    <row r="19" spans="1:18" ht="49.5">
      <c r="A19" s="161" t="s">
        <v>155</v>
      </c>
      <c r="B19" s="162">
        <v>720</v>
      </c>
      <c r="C19" s="163" t="s">
        <v>441</v>
      </c>
      <c r="D19" s="164">
        <v>24413404.33</v>
      </c>
      <c r="E19" s="164">
        <v>535623.73</v>
      </c>
      <c r="F19" s="165" t="s">
        <v>109</v>
      </c>
      <c r="G19" s="4"/>
      <c r="H19" s="280" t="s">
        <v>378</v>
      </c>
      <c r="I19" s="6"/>
      <c r="K19" s="4"/>
      <c r="L19" s="4"/>
      <c r="M19" s="4"/>
      <c r="N19" s="4"/>
      <c r="O19" s="4"/>
      <c r="P19" s="4"/>
      <c r="Q19" s="4"/>
      <c r="R19" s="4"/>
    </row>
    <row r="20" spans="1:18" ht="16.5">
      <c r="A20" s="166"/>
      <c r="B20" s="167"/>
      <c r="C20" s="168"/>
      <c r="D20" s="169"/>
      <c r="E20" s="169"/>
      <c r="F20" s="170"/>
      <c r="G20" s="4"/>
      <c r="H20" s="6"/>
      <c r="I20" s="6"/>
      <c r="K20" s="4"/>
      <c r="L20" s="4"/>
      <c r="M20" s="4"/>
      <c r="N20" s="4"/>
      <c r="O20" s="4"/>
      <c r="P20" s="4"/>
      <c r="Q20" s="4"/>
      <c r="R20" s="4"/>
    </row>
    <row r="21" spans="1:18" ht="16.5">
      <c r="A21" s="166"/>
      <c r="B21" s="167"/>
      <c r="C21" s="168" t="s">
        <v>330</v>
      </c>
      <c r="D21" s="169"/>
      <c r="E21" s="169"/>
      <c r="F21" s="170"/>
      <c r="G21" s="4"/>
      <c r="H21" s="6"/>
      <c r="I21" s="6"/>
      <c r="K21" s="4"/>
      <c r="L21" s="4"/>
      <c r="M21" s="4"/>
      <c r="N21" s="4"/>
      <c r="O21" s="4"/>
      <c r="P21" s="4"/>
      <c r="Q21" s="4"/>
      <c r="R21" s="4"/>
    </row>
    <row r="22" spans="1:18" ht="15">
      <c r="A22" s="87"/>
      <c r="B22" s="88"/>
      <c r="C22" s="81"/>
      <c r="D22" s="78"/>
      <c r="E22" s="78"/>
      <c r="F22" s="89"/>
      <c r="G22" s="4"/>
      <c r="H22" s="6"/>
      <c r="I22" s="6"/>
      <c r="K22" s="4"/>
      <c r="L22" s="4"/>
      <c r="M22" s="4"/>
      <c r="N22" s="4"/>
      <c r="O22" s="4"/>
      <c r="P22" s="4"/>
      <c r="Q22" s="4"/>
      <c r="R22" s="4"/>
    </row>
    <row r="23" spans="1:18" ht="15">
      <c r="A23" s="87"/>
      <c r="B23" s="88"/>
      <c r="C23" s="81"/>
      <c r="D23" s="78"/>
      <c r="E23" s="78"/>
      <c r="F23" s="89"/>
      <c r="G23" s="4"/>
      <c r="H23" s="6"/>
      <c r="I23" s="6"/>
      <c r="K23" s="4"/>
      <c r="L23" s="4"/>
      <c r="M23" s="4"/>
      <c r="N23" s="4"/>
      <c r="O23" s="4"/>
      <c r="P23" s="4"/>
      <c r="Q23" s="4"/>
      <c r="R23" s="4"/>
    </row>
    <row r="24" spans="1:18" ht="15">
      <c r="A24" s="87"/>
      <c r="B24" s="88"/>
      <c r="C24" s="81"/>
      <c r="D24" s="78"/>
      <c r="E24" s="78"/>
      <c r="F24" s="89"/>
      <c r="G24" s="4"/>
      <c r="H24" s="6"/>
      <c r="I24" s="6"/>
      <c r="K24" s="4"/>
      <c r="L24" s="4"/>
      <c r="M24" s="4"/>
      <c r="N24" s="4"/>
      <c r="O24" s="4"/>
      <c r="P24" s="4"/>
      <c r="Q24" s="4"/>
      <c r="R24" s="4"/>
    </row>
    <row r="25" spans="1:18" ht="15">
      <c r="A25" s="87"/>
      <c r="B25" s="88"/>
      <c r="C25" s="81"/>
      <c r="D25" s="78"/>
      <c r="E25" s="78"/>
      <c r="F25" s="89"/>
      <c r="G25" s="4"/>
      <c r="H25" s="6"/>
      <c r="I25" s="6"/>
      <c r="K25" s="4"/>
      <c r="L25" s="4"/>
      <c r="M25" s="4"/>
      <c r="N25" s="4"/>
      <c r="O25" s="4"/>
      <c r="P25" s="4"/>
      <c r="Q25" s="4"/>
      <c r="R25" s="4"/>
    </row>
    <row r="26" spans="1:18" ht="15">
      <c r="A26" s="75"/>
      <c r="B26" s="76"/>
      <c r="C26" s="77"/>
      <c r="D26" s="78"/>
      <c r="E26" s="78"/>
      <c r="F26" s="78"/>
      <c r="G26" s="4"/>
      <c r="H26" s="6"/>
      <c r="I26" s="6"/>
      <c r="J26" s="4"/>
      <c r="K26" s="4"/>
      <c r="L26" s="4"/>
      <c r="M26" s="4"/>
      <c r="N26" s="4"/>
      <c r="O26" s="4"/>
      <c r="P26" s="4"/>
      <c r="Q26" s="4"/>
      <c r="R26" s="4"/>
    </row>
    <row r="27" spans="1:18" ht="15">
      <c r="A27" s="73" t="s">
        <v>444</v>
      </c>
      <c r="B27" s="321" t="s">
        <v>368</v>
      </c>
      <c r="C27" s="322"/>
      <c r="D27" s="79"/>
      <c r="E27" s="79"/>
      <c r="F27" s="80"/>
      <c r="G27" s="4"/>
      <c r="H27" s="6"/>
      <c r="I27" s="6"/>
      <c r="J27" s="4"/>
      <c r="K27" s="4"/>
      <c r="L27" s="4"/>
      <c r="M27" s="4"/>
      <c r="N27" s="4"/>
      <c r="O27" s="4"/>
      <c r="P27" s="4"/>
      <c r="Q27" s="4"/>
      <c r="R27" s="4"/>
    </row>
    <row r="28" spans="1:18" ht="15">
      <c r="A28" s="73"/>
      <c r="B28" s="73"/>
      <c r="C28" s="73"/>
      <c r="D28" s="81"/>
      <c r="E28" s="81"/>
      <c r="F28" s="82"/>
      <c r="G28" s="4"/>
      <c r="H28" s="6"/>
      <c r="I28" s="6"/>
      <c r="J28" s="4"/>
      <c r="K28" s="4"/>
      <c r="L28" s="4"/>
      <c r="M28" s="4"/>
      <c r="N28" s="4"/>
      <c r="O28" s="4"/>
      <c r="P28" s="4"/>
      <c r="Q28" s="4"/>
      <c r="R28" s="4"/>
    </row>
    <row r="29" spans="1:18" ht="15">
      <c r="A29" s="73"/>
      <c r="B29" s="73"/>
      <c r="C29" s="73"/>
      <c r="D29" s="83"/>
      <c r="E29" s="83"/>
      <c r="F29" s="80"/>
      <c r="G29" s="4"/>
      <c r="H29" s="6"/>
      <c r="I29" s="6"/>
      <c r="J29" s="4"/>
      <c r="K29" s="4"/>
      <c r="L29" s="4"/>
      <c r="M29" s="4"/>
      <c r="N29" s="4"/>
      <c r="O29" s="4"/>
      <c r="P29" s="4"/>
      <c r="Q29" s="4"/>
      <c r="R29" s="4"/>
    </row>
    <row r="30" spans="1:18" ht="15">
      <c r="A30" s="73" t="s">
        <v>443</v>
      </c>
      <c r="B30" s="321" t="s">
        <v>369</v>
      </c>
      <c r="C30" s="323"/>
      <c r="D30" s="83"/>
      <c r="E30" s="83"/>
      <c r="F30" s="80"/>
      <c r="G30" s="4"/>
      <c r="H30" s="6"/>
      <c r="I30" s="6"/>
      <c r="J30" s="4"/>
      <c r="K30" s="4"/>
      <c r="L30" s="4"/>
      <c r="M30" s="4"/>
      <c r="N30" s="4"/>
      <c r="O30" s="4"/>
      <c r="P30" s="4"/>
      <c r="Q30" s="4"/>
      <c r="R30" s="4"/>
    </row>
    <row r="31" spans="1:18" ht="15">
      <c r="A31" s="73"/>
      <c r="B31" s="73"/>
      <c r="C31" s="73"/>
      <c r="D31" s="83"/>
      <c r="E31" s="83"/>
      <c r="F31" s="80"/>
      <c r="G31" s="4"/>
      <c r="H31" s="6"/>
      <c r="I31" s="6"/>
      <c r="J31" s="4"/>
      <c r="K31" s="4"/>
      <c r="L31" s="4"/>
      <c r="M31" s="4"/>
      <c r="N31" s="4"/>
      <c r="O31" s="4"/>
      <c r="P31" s="4"/>
      <c r="Q31" s="4"/>
      <c r="R31" s="4"/>
    </row>
    <row r="32" spans="1:18" ht="15">
      <c r="A32" s="43" t="s">
        <v>496</v>
      </c>
      <c r="B32" s="73"/>
      <c r="C32" s="73"/>
      <c r="D32" s="83"/>
      <c r="E32" s="83"/>
      <c r="F32" s="80"/>
      <c r="G32" s="4"/>
      <c r="H32" s="6"/>
      <c r="I32" s="6"/>
      <c r="J32" s="4"/>
      <c r="K32" s="4"/>
      <c r="L32" s="4"/>
      <c r="M32" s="4"/>
      <c r="N32" s="4"/>
      <c r="O32" s="4"/>
      <c r="P32" s="4"/>
      <c r="Q32" s="4"/>
      <c r="R32" s="4"/>
    </row>
    <row r="33" spans="1:18" ht="15">
      <c r="A33" s="84"/>
      <c r="B33" s="73"/>
      <c r="C33" s="85" t="s">
        <v>102</v>
      </c>
      <c r="D33" s="83"/>
      <c r="E33" s="83"/>
      <c r="F33" s="80"/>
      <c r="G33" s="4"/>
      <c r="H33" s="6"/>
      <c r="I33" s="6"/>
      <c r="J33" s="4"/>
      <c r="K33" s="4"/>
      <c r="L33" s="4"/>
      <c r="M33" s="4"/>
      <c r="N33" s="4"/>
      <c r="O33" s="4"/>
      <c r="P33" s="4"/>
      <c r="Q33" s="4"/>
      <c r="R33" s="4"/>
    </row>
    <row r="34" spans="1:18" ht="15">
      <c r="A34" s="86"/>
      <c r="B34" s="73"/>
      <c r="C34" s="85"/>
      <c r="D34" s="83"/>
      <c r="E34" s="83"/>
      <c r="F34" s="80"/>
      <c r="G34" s="4"/>
      <c r="H34" s="6"/>
      <c r="I34" s="6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20"/>
      <c r="B35" s="10"/>
      <c r="C35" s="11"/>
      <c r="D35" s="9"/>
      <c r="E35" s="9"/>
      <c r="F35" s="14"/>
      <c r="G35" s="4"/>
      <c r="H35" s="6"/>
      <c r="I35" s="6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320"/>
      <c r="C36" s="30"/>
      <c r="D36" s="9"/>
      <c r="E36" s="9"/>
      <c r="F36" s="8"/>
      <c r="G36" s="4"/>
      <c r="H36" s="6"/>
      <c r="I36" s="6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12"/>
      <c r="B37" s="29"/>
      <c r="C37" s="10"/>
      <c r="D37" s="15"/>
      <c r="E37" s="16"/>
      <c r="F37" s="8"/>
      <c r="G37" s="4"/>
      <c r="H37" s="6"/>
      <c r="I37" s="6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12"/>
      <c r="B38" s="10"/>
      <c r="C38" s="11"/>
      <c r="D38" s="3"/>
      <c r="E38" s="8"/>
      <c r="F38" s="8"/>
      <c r="G38" s="4"/>
      <c r="H38" s="6"/>
      <c r="I38" s="6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12"/>
      <c r="B39" s="10"/>
      <c r="C39" s="11"/>
      <c r="D39" s="3"/>
      <c r="E39" s="8"/>
      <c r="F39" s="8"/>
      <c r="G39" s="4"/>
      <c r="H39" s="6"/>
      <c r="I39" s="6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8"/>
      <c r="B40" s="8"/>
      <c r="D40" s="3"/>
      <c r="E40" s="8"/>
      <c r="F40" s="8"/>
      <c r="G40" s="4"/>
      <c r="H40" s="6"/>
      <c r="I40" s="6"/>
      <c r="J40" s="4"/>
      <c r="K40" s="4"/>
      <c r="L40" s="4"/>
      <c r="M40" s="4"/>
      <c r="N40" s="4"/>
      <c r="O40" s="4"/>
      <c r="P40" s="4"/>
      <c r="Q40" s="4"/>
      <c r="R40" s="4"/>
    </row>
    <row r="41" spans="4:18" ht="12.75">
      <c r="D41" s="3"/>
      <c r="G41" s="4"/>
      <c r="H41" s="6"/>
      <c r="I41" s="6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6"/>
      <c r="I42" s="6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6"/>
      <c r="I43" s="6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6"/>
      <c r="I44" s="6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6"/>
      <c r="I45" s="6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6"/>
      <c r="I46" s="6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6"/>
      <c r="I47" s="6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6"/>
      <c r="I48" s="6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6"/>
      <c r="I49" s="6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6"/>
      <c r="I50" s="6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6"/>
      <c r="I51" s="6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6"/>
      <c r="I52" s="6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6"/>
      <c r="I53" s="6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6"/>
      <c r="I54" s="6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6"/>
      <c r="I55" s="6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6"/>
      <c r="I56" s="6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6"/>
      <c r="I57" s="6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6"/>
      <c r="I58" s="6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6"/>
      <c r="I59" s="6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6"/>
      <c r="I60" s="6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6"/>
      <c r="I61" s="6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6"/>
      <c r="I62" s="6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6"/>
      <c r="I63" s="6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6"/>
      <c r="I64" s="6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6"/>
      <c r="I65" s="6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6"/>
      <c r="I66" s="6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6"/>
      <c r="I67" s="6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6"/>
      <c r="I68" s="6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6"/>
      <c r="I69" s="6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6"/>
      <c r="I70" s="6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6"/>
      <c r="I71" s="6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6"/>
      <c r="I72" s="6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6"/>
      <c r="I73" s="6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6"/>
      <c r="I74" s="6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6"/>
      <c r="I75" s="6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6"/>
      <c r="I76" s="6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6"/>
      <c r="I77" s="6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6"/>
      <c r="I78" s="6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6"/>
      <c r="I79" s="6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6"/>
      <c r="I80" s="6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6"/>
      <c r="I81" s="6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6"/>
      <c r="I82" s="6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6"/>
      <c r="I83" s="6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6"/>
      <c r="I84" s="6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6"/>
      <c r="I85" s="6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6"/>
      <c r="I86" s="6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6"/>
      <c r="I87" s="6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6"/>
      <c r="I88" s="6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6"/>
      <c r="I89" s="6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6"/>
      <c r="I90" s="6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6"/>
      <c r="I91" s="6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6"/>
      <c r="I92" s="6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6"/>
      <c r="I93" s="6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6"/>
      <c r="I94" s="6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6"/>
      <c r="I95" s="6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6"/>
      <c r="I96" s="6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6"/>
      <c r="I97" s="6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6"/>
      <c r="I98" s="6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6"/>
      <c r="I99" s="6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6"/>
      <c r="I100" s="6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6"/>
      <c r="I101" s="6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6"/>
      <c r="I102" s="6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6"/>
      <c r="I103" s="6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6"/>
      <c r="I104" s="6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6"/>
      <c r="I105" s="6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6"/>
      <c r="I106" s="6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6"/>
      <c r="I107" s="6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6"/>
      <c r="I108" s="6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6"/>
      <c r="I109" s="6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6"/>
      <c r="I110" s="6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6"/>
      <c r="I111" s="6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6"/>
      <c r="I112" s="6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6"/>
      <c r="I113" s="6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6"/>
      <c r="I114" s="6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6"/>
      <c r="I115" s="6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6"/>
      <c r="I116" s="6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6"/>
      <c r="I117" s="6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6"/>
      <c r="I118" s="6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6"/>
      <c r="I119" s="6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6"/>
      <c r="I120" s="6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6"/>
      <c r="I121" s="6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6"/>
      <c r="I122" s="6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6"/>
      <c r="I123" s="6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6"/>
      <c r="I124" s="6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6"/>
      <c r="I125" s="6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6"/>
      <c r="I126" s="6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6"/>
      <c r="I127" s="6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6"/>
      <c r="I128" s="6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6"/>
      <c r="I129" s="6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6"/>
      <c r="I130" s="6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6"/>
      <c r="I131" s="6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6"/>
      <c r="I132" s="6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6"/>
      <c r="I133" s="6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6"/>
      <c r="I134" s="6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6"/>
      <c r="I135" s="6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6"/>
      <c r="I136" s="6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6"/>
      <c r="I137" s="6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6"/>
      <c r="I138" s="6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6"/>
      <c r="I139" s="6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6"/>
      <c r="I140" s="6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6"/>
      <c r="I141" s="6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6"/>
      <c r="I142" s="6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6"/>
      <c r="I143" s="6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6"/>
      <c r="I144" s="6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6"/>
      <c r="I145" s="6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6"/>
      <c r="I146" s="6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6"/>
      <c r="I147" s="6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6"/>
      <c r="I148" s="6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6"/>
      <c r="I149" s="6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6"/>
      <c r="I150" s="6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6"/>
      <c r="I151" s="6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6"/>
      <c r="I152" s="6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6"/>
      <c r="I153" s="6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6"/>
      <c r="I154" s="6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6"/>
      <c r="I155" s="6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6"/>
      <c r="I156" s="6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6"/>
      <c r="I157" s="6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6"/>
      <c r="I158" s="6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6"/>
      <c r="I159" s="6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6"/>
      <c r="I160" s="6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6"/>
      <c r="I161" s="6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6"/>
      <c r="I162" s="6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6"/>
      <c r="I163" s="6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27"/>
      <c r="I164" s="27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27"/>
      <c r="I165" s="27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27"/>
      <c r="I166" s="27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0" ht="12.75">
      <c r="A229" s="4"/>
      <c r="B229" s="4"/>
      <c r="C229" s="4"/>
      <c r="D229" s="4"/>
      <c r="E229" s="4"/>
      <c r="F229" s="4"/>
      <c r="G229" s="4"/>
      <c r="J229" s="4"/>
    </row>
    <row r="230" spans="1:10" ht="12.75">
      <c r="A230" s="4"/>
      <c r="B230" s="4"/>
      <c r="C230" s="4"/>
      <c r="D230" s="4"/>
      <c r="E230" s="4"/>
      <c r="F230" s="4"/>
      <c r="G230" s="4"/>
      <c r="J230" s="4"/>
    </row>
    <row r="231" spans="1:10" ht="12.75">
      <c r="A231" s="4"/>
      <c r="B231" s="4"/>
      <c r="C231" s="4"/>
      <c r="D231" s="4"/>
      <c r="E231" s="4"/>
      <c r="F231" s="4"/>
      <c r="G231" s="4"/>
      <c r="J231" s="4"/>
    </row>
    <row r="232" spans="1:10" ht="12.75">
      <c r="A232" s="4"/>
      <c r="B232" s="4"/>
      <c r="C232" s="4"/>
      <c r="D232" s="4"/>
      <c r="E232" s="4"/>
      <c r="F232" s="4"/>
      <c r="G232" s="4"/>
      <c r="J232" s="4"/>
    </row>
    <row r="233" spans="1:10" ht="12.75">
      <c r="A233" s="4"/>
      <c r="B233" s="4"/>
      <c r="C233" s="4"/>
      <c r="D233" s="4"/>
      <c r="E233" s="4"/>
      <c r="F233" s="4"/>
      <c r="G233" s="4"/>
      <c r="J233" s="4"/>
    </row>
    <row r="234" spans="1:10" ht="12.75">
      <c r="A234" s="4"/>
      <c r="B234" s="4"/>
      <c r="C234" s="4"/>
      <c r="D234" s="4"/>
      <c r="E234" s="4"/>
      <c r="F234" s="4"/>
      <c r="G234" s="4"/>
      <c r="J234" s="4"/>
    </row>
    <row r="235" spans="1:10" ht="12.75">
      <c r="A235" s="4"/>
      <c r="B235" s="4"/>
      <c r="C235" s="4"/>
      <c r="D235" s="4"/>
      <c r="E235" s="4"/>
      <c r="F235" s="4"/>
      <c r="G235" s="4"/>
      <c r="J235" s="4"/>
    </row>
    <row r="236" spans="1:10" ht="12.75">
      <c r="A236" s="4"/>
      <c r="B236" s="4"/>
      <c r="C236" s="4"/>
      <c r="D236" s="4"/>
      <c r="E236" s="4"/>
      <c r="F236" s="4"/>
      <c r="G236" s="4"/>
      <c r="J236" s="4"/>
    </row>
    <row r="237" spans="1:10" ht="12.75">
      <c r="A237" s="4"/>
      <c r="B237" s="4"/>
      <c r="C237" s="4"/>
      <c r="D237" s="4"/>
      <c r="E237" s="4"/>
      <c r="F237" s="4"/>
      <c r="G237" s="4"/>
      <c r="J237" s="4"/>
    </row>
    <row r="238" spans="1:10" ht="12.75">
      <c r="A238" s="4"/>
      <c r="B238" s="4"/>
      <c r="C238" s="4"/>
      <c r="D238" s="4"/>
      <c r="E238" s="4"/>
      <c r="F238" s="4"/>
      <c r="G238" s="4"/>
      <c r="J238" s="4"/>
    </row>
    <row r="239" spans="1:10" ht="12.75">
      <c r="A239" s="4"/>
      <c r="B239" s="4"/>
      <c r="C239" s="4"/>
      <c r="D239" s="4"/>
      <c r="E239" s="4"/>
      <c r="F239" s="4"/>
      <c r="G239" s="4"/>
      <c r="J239" s="4"/>
    </row>
    <row r="240" spans="1:10" ht="12.75">
      <c r="A240" s="4"/>
      <c r="B240" s="4"/>
      <c r="C240" s="4"/>
      <c r="D240" s="4"/>
      <c r="E240" s="4"/>
      <c r="F240" s="4"/>
      <c r="G240" s="4"/>
      <c r="J240" s="4"/>
    </row>
    <row r="241" spans="1:10" ht="12.75">
      <c r="A241" s="4"/>
      <c r="B241" s="4"/>
      <c r="C241" s="4"/>
      <c r="D241" s="4"/>
      <c r="E241" s="4"/>
      <c r="F241" s="4"/>
      <c r="G241" s="4"/>
      <c r="J241" s="4"/>
    </row>
    <row r="242" spans="1:10" ht="12.75">
      <c r="A242" s="4"/>
      <c r="B242" s="4"/>
      <c r="C242" s="4"/>
      <c r="D242" s="4"/>
      <c r="E242" s="4"/>
      <c r="F242" s="4"/>
      <c r="G242" s="4"/>
      <c r="J242" s="4"/>
    </row>
    <row r="243" spans="1:10" ht="12.75">
      <c r="A243" s="4"/>
      <c r="B243" s="4"/>
      <c r="C243" s="4"/>
      <c r="D243" s="4"/>
      <c r="E243" s="4"/>
      <c r="F243" s="4"/>
      <c r="G243" s="4"/>
      <c r="J243" s="4"/>
    </row>
    <row r="244" spans="1:10" ht="12.75">
      <c r="A244" s="4"/>
      <c r="B244" s="4"/>
      <c r="C244" s="4"/>
      <c r="D244" s="4"/>
      <c r="E244" s="4"/>
      <c r="F244" s="4"/>
      <c r="G244" s="4"/>
      <c r="J244" s="4"/>
    </row>
    <row r="245" spans="1:10" ht="12.75">
      <c r="A245" s="4"/>
      <c r="B245" s="4"/>
      <c r="C245" s="4"/>
      <c r="D245" s="4"/>
      <c r="E245" s="4"/>
      <c r="F245" s="4"/>
      <c r="G245" s="4"/>
      <c r="J245" s="4"/>
    </row>
    <row r="246" spans="1:10" ht="12.75">
      <c r="A246" s="4"/>
      <c r="B246" s="4"/>
      <c r="C246" s="4"/>
      <c r="D246" s="4"/>
      <c r="E246" s="4"/>
      <c r="F246" s="4"/>
      <c r="G246" s="4"/>
      <c r="J246" s="4"/>
    </row>
    <row r="247" spans="1:10" ht="12.75">
      <c r="A247" s="4"/>
      <c r="B247" s="4"/>
      <c r="C247" s="4"/>
      <c r="D247" s="4"/>
      <c r="E247" s="4"/>
      <c r="F247" s="4"/>
      <c r="G247" s="4"/>
      <c r="J247" s="4"/>
    </row>
    <row r="248" spans="1:10" ht="12.75">
      <c r="A248" s="4"/>
      <c r="B248" s="4"/>
      <c r="C248" s="4"/>
      <c r="D248" s="4"/>
      <c r="E248" s="4"/>
      <c r="F248" s="4"/>
      <c r="G248" s="4"/>
      <c r="J248" s="4"/>
    </row>
    <row r="249" spans="1:10" ht="12.75">
      <c r="A249" s="4"/>
      <c r="B249" s="4"/>
      <c r="C249" s="4"/>
      <c r="D249" s="4"/>
      <c r="E249" s="4"/>
      <c r="F249" s="4"/>
      <c r="G249" s="4"/>
      <c r="J249" s="4"/>
    </row>
    <row r="250" spans="1:10" ht="12.75">
      <c r="A250" s="4"/>
      <c r="B250" s="4"/>
      <c r="C250" s="4"/>
      <c r="D250" s="4"/>
      <c r="E250" s="4"/>
      <c r="F250" s="4"/>
      <c r="G250" s="4"/>
      <c r="J250" s="4"/>
    </row>
    <row r="251" spans="1:10" ht="12.75">
      <c r="A251" s="4"/>
      <c r="B251" s="4"/>
      <c r="C251" s="4"/>
      <c r="D251" s="4"/>
      <c r="E251" s="4"/>
      <c r="F251" s="4"/>
      <c r="G251" s="4"/>
      <c r="J251" s="4"/>
    </row>
    <row r="252" spans="1:10" ht="12.75">
      <c r="A252" s="4"/>
      <c r="B252" s="4"/>
      <c r="C252" s="4"/>
      <c r="D252" s="4"/>
      <c r="E252" s="4"/>
      <c r="F252" s="4"/>
      <c r="G252" s="4"/>
      <c r="J252" s="4"/>
    </row>
    <row r="253" spans="1:10" ht="12.75">
      <c r="A253" s="4"/>
      <c r="B253" s="4"/>
      <c r="C253" s="4"/>
      <c r="D253" s="4"/>
      <c r="E253" s="4"/>
      <c r="F253" s="4"/>
      <c r="G253" s="4"/>
      <c r="J253" s="4"/>
    </row>
    <row r="254" spans="1:10" ht="12.75">
      <c r="A254" s="4"/>
      <c r="B254" s="4"/>
      <c r="C254" s="4"/>
      <c r="D254" s="4"/>
      <c r="E254" s="4"/>
      <c r="F254" s="4"/>
      <c r="G254" s="4"/>
      <c r="J254" s="4"/>
    </row>
    <row r="255" spans="1:10" ht="12.75">
      <c r="A255" s="4"/>
      <c r="B255" s="4"/>
      <c r="C255" s="4"/>
      <c r="D255" s="4"/>
      <c r="E255" s="4"/>
      <c r="F255" s="4"/>
      <c r="G255" s="4"/>
      <c r="J255" s="4"/>
    </row>
    <row r="256" spans="1:10" ht="12.75">
      <c r="A256" s="4"/>
      <c r="B256" s="4"/>
      <c r="C256" s="4"/>
      <c r="D256" s="4"/>
      <c r="E256" s="4"/>
      <c r="F256" s="4"/>
      <c r="G256" s="4"/>
      <c r="J256" s="4"/>
    </row>
    <row r="257" spans="1:10" ht="12.75">
      <c r="A257" s="4"/>
      <c r="B257" s="4"/>
      <c r="C257" s="4"/>
      <c r="D257" s="4"/>
      <c r="E257" s="4"/>
      <c r="F257" s="4"/>
      <c r="G257" s="4"/>
      <c r="J257" s="4"/>
    </row>
    <row r="258" spans="1:10" ht="12.75">
      <c r="A258" s="4"/>
      <c r="B258" s="4"/>
      <c r="C258" s="4"/>
      <c r="D258" s="4"/>
      <c r="E258" s="4"/>
      <c r="F258" s="4"/>
      <c r="G258" s="4"/>
      <c r="J258" s="4"/>
    </row>
    <row r="259" spans="1:10" ht="12.75">
      <c r="A259" s="4"/>
      <c r="B259" s="4"/>
      <c r="C259" s="4"/>
      <c r="D259" s="4"/>
      <c r="E259" s="4"/>
      <c r="F259" s="4"/>
      <c r="G259" s="4"/>
      <c r="J259" s="4"/>
    </row>
    <row r="260" spans="1:10" ht="12.75">
      <c r="A260" s="4"/>
      <c r="B260" s="4"/>
      <c r="C260" s="4"/>
      <c r="D260" s="4"/>
      <c r="E260" s="4"/>
      <c r="F260" s="4"/>
      <c r="G260" s="4"/>
      <c r="J260" s="4"/>
    </row>
    <row r="261" spans="1:10" ht="12.75">
      <c r="A261" s="4"/>
      <c r="B261" s="4"/>
      <c r="C261" s="4"/>
      <c r="D261" s="4"/>
      <c r="E261" s="4"/>
      <c r="F261" s="4"/>
      <c r="G261" s="4"/>
      <c r="J261" s="4"/>
    </row>
    <row r="262" spans="1:10" ht="12.75">
      <c r="A262" s="4"/>
      <c r="B262" s="4"/>
      <c r="C262" s="4"/>
      <c r="D262" s="4"/>
      <c r="E262" s="4"/>
      <c r="F262" s="4"/>
      <c r="G262" s="4"/>
      <c r="J262" s="4"/>
    </row>
    <row r="263" spans="1:10" ht="12.75">
      <c r="A263" s="4"/>
      <c r="B263" s="4"/>
      <c r="C263" s="4"/>
      <c r="D263" s="4"/>
      <c r="E263" s="4"/>
      <c r="F263" s="4"/>
      <c r="G263" s="4"/>
      <c r="J263" s="4"/>
    </row>
    <row r="264" spans="1:10" ht="12.75">
      <c r="A264" s="4"/>
      <c r="B264" s="4"/>
      <c r="C264" s="4"/>
      <c r="D264" s="4"/>
      <c r="E264" s="4"/>
      <c r="F264" s="4"/>
      <c r="G264" s="4"/>
      <c r="J264" s="4"/>
    </row>
    <row r="265" spans="1:10" ht="12.75">
      <c r="A265" s="4"/>
      <c r="B265" s="4"/>
      <c r="C265" s="4"/>
      <c r="D265" s="4"/>
      <c r="E265" s="4"/>
      <c r="F265" s="4"/>
      <c r="G265" s="4"/>
      <c r="J265" s="4"/>
    </row>
    <row r="266" spans="1:10" ht="12.75">
      <c r="A266" s="4"/>
      <c r="B266" s="4"/>
      <c r="C266" s="4"/>
      <c r="D266" s="4"/>
      <c r="E266" s="4"/>
      <c r="F266" s="4"/>
      <c r="G266" s="4"/>
      <c r="J266" s="4"/>
    </row>
    <row r="267" spans="1:10" ht="12.75">
      <c r="A267" s="4"/>
      <c r="B267" s="4"/>
      <c r="C267" s="4"/>
      <c r="D267" s="4"/>
      <c r="E267" s="4"/>
      <c r="F267" s="4"/>
      <c r="G267" s="4"/>
      <c r="J267" s="4"/>
    </row>
    <row r="268" spans="1:10" ht="12.75">
      <c r="A268" s="4"/>
      <c r="B268" s="4"/>
      <c r="C268" s="4"/>
      <c r="D268" s="4"/>
      <c r="E268" s="4"/>
      <c r="F268" s="4"/>
      <c r="G268" s="4"/>
      <c r="J268" s="4"/>
    </row>
    <row r="269" spans="1:10" ht="12.75">
      <c r="A269" s="4"/>
      <c r="B269" s="4"/>
      <c r="C269" s="4"/>
      <c r="D269" s="4"/>
      <c r="E269" s="4"/>
      <c r="F269" s="4"/>
      <c r="G269" s="4"/>
      <c r="J269" s="4"/>
    </row>
    <row r="270" spans="1:10" ht="12.75">
      <c r="A270" s="4"/>
      <c r="B270" s="4"/>
      <c r="C270" s="4"/>
      <c r="D270" s="4"/>
      <c r="E270" s="4"/>
      <c r="F270" s="4"/>
      <c r="G270" s="4"/>
      <c r="J270" s="4"/>
    </row>
    <row r="271" spans="1:10" ht="12.75">
      <c r="A271" s="4"/>
      <c r="B271" s="4"/>
      <c r="C271" s="4"/>
      <c r="D271" s="4"/>
      <c r="E271" s="4"/>
      <c r="F271" s="4"/>
      <c r="G271" s="4"/>
      <c r="J271" s="4"/>
    </row>
    <row r="272" spans="1:10" ht="12.75">
      <c r="A272" s="4"/>
      <c r="B272" s="4"/>
      <c r="C272" s="4"/>
      <c r="D272" s="4"/>
      <c r="E272" s="4"/>
      <c r="F272" s="4"/>
      <c r="G272" s="4"/>
      <c r="J272" s="4"/>
    </row>
    <row r="273" spans="1:10" ht="12.75">
      <c r="A273" s="4"/>
      <c r="B273" s="4"/>
      <c r="C273" s="4"/>
      <c r="D273" s="4"/>
      <c r="E273" s="4"/>
      <c r="F273" s="4"/>
      <c r="G273" s="4"/>
      <c r="J273" s="4"/>
    </row>
    <row r="274" spans="1:10" ht="12.75">
      <c r="A274" s="4"/>
      <c r="B274" s="4"/>
      <c r="C274" s="4"/>
      <c r="D274" s="4"/>
      <c r="E274" s="4"/>
      <c r="F274" s="4"/>
      <c r="G274" s="4"/>
      <c r="J274" s="4"/>
    </row>
    <row r="275" spans="1:10" ht="12.75">
      <c r="A275" s="4"/>
      <c r="B275" s="4"/>
      <c r="C275" s="4"/>
      <c r="D275" s="4"/>
      <c r="E275" s="4"/>
      <c r="F275" s="4"/>
      <c r="G275" s="4"/>
      <c r="J275" s="4"/>
    </row>
    <row r="276" spans="1:10" ht="12.75">
      <c r="A276" s="4"/>
      <c r="B276" s="4"/>
      <c r="C276" s="4"/>
      <c r="D276" s="4"/>
      <c r="E276" s="4"/>
      <c r="F276" s="4"/>
      <c r="G276" s="4"/>
      <c r="J276" s="4"/>
    </row>
    <row r="277" spans="1:10" ht="12.75">
      <c r="A277" s="4"/>
      <c r="B277" s="4"/>
      <c r="C277" s="4"/>
      <c r="D277" s="4"/>
      <c r="E277" s="4"/>
      <c r="F277" s="4"/>
      <c r="G277" s="4"/>
      <c r="J277" s="4"/>
    </row>
    <row r="278" spans="1:10" ht="12.75">
      <c r="A278" s="4"/>
      <c r="B278" s="4"/>
      <c r="C278" s="4"/>
      <c r="D278" s="4"/>
      <c r="E278" s="4"/>
      <c r="F278" s="4"/>
      <c r="G278" s="4"/>
      <c r="J278" s="4"/>
    </row>
    <row r="279" spans="1:10" ht="12.75">
      <c r="A279" s="4"/>
      <c r="B279" s="4"/>
      <c r="C279" s="4"/>
      <c r="D279" s="4"/>
      <c r="E279" s="4"/>
      <c r="F279" s="4"/>
      <c r="G279" s="4"/>
      <c r="J279" s="4"/>
    </row>
    <row r="280" spans="1:10" ht="12.75">
      <c r="A280" s="4"/>
      <c r="B280" s="4"/>
      <c r="C280" s="4"/>
      <c r="D280" s="4"/>
      <c r="E280" s="4"/>
      <c r="F280" s="4"/>
      <c r="G280" s="4"/>
      <c r="J280" s="4"/>
    </row>
    <row r="281" spans="1:10" ht="12.75">
      <c r="A281" s="4"/>
      <c r="B281" s="4"/>
      <c r="C281" s="4"/>
      <c r="D281" s="4"/>
      <c r="E281" s="4"/>
      <c r="F281" s="4"/>
      <c r="G281" s="4"/>
      <c r="J281" s="4"/>
    </row>
    <row r="282" spans="1:10" ht="12.75">
      <c r="A282" s="4"/>
      <c r="B282" s="4"/>
      <c r="C282" s="4"/>
      <c r="D282" s="4"/>
      <c r="E282" s="4"/>
      <c r="F282" s="4"/>
      <c r="G282" s="4"/>
      <c r="J282" s="4"/>
    </row>
    <row r="283" spans="1:10" ht="12.75">
      <c r="A283" s="4"/>
      <c r="B283" s="4"/>
      <c r="C283" s="4"/>
      <c r="D283" s="4"/>
      <c r="E283" s="4"/>
      <c r="F283" s="4"/>
      <c r="G283" s="4"/>
      <c r="J283" s="4"/>
    </row>
    <row r="284" spans="1:10" ht="12.75">
      <c r="A284" s="4"/>
      <c r="B284" s="4"/>
      <c r="C284" s="4"/>
      <c r="D284" s="4"/>
      <c r="E284" s="4"/>
      <c r="F284" s="4"/>
      <c r="G284" s="4"/>
      <c r="J284" s="4"/>
    </row>
    <row r="285" spans="1:10" ht="12.75">
      <c r="A285" s="4"/>
      <c r="B285" s="4"/>
      <c r="C285" s="4"/>
      <c r="D285" s="4"/>
      <c r="E285" s="4"/>
      <c r="F285" s="4"/>
      <c r="G285" s="4"/>
      <c r="J285" s="4"/>
    </row>
    <row r="286" spans="1:10" ht="12.75">
      <c r="A286" s="4"/>
      <c r="B286" s="4"/>
      <c r="C286" s="4"/>
      <c r="D286" s="4"/>
      <c r="E286" s="4"/>
      <c r="F286" s="4"/>
      <c r="G286" s="4"/>
      <c r="J286" s="4"/>
    </row>
    <row r="287" spans="1:10" ht="12.75">
      <c r="A287" s="4"/>
      <c r="B287" s="4"/>
      <c r="C287" s="4"/>
      <c r="D287" s="4"/>
      <c r="E287" s="4"/>
      <c r="F287" s="4"/>
      <c r="G287" s="4"/>
      <c r="J287" s="4"/>
    </row>
    <row r="288" spans="1:10" ht="12.75">
      <c r="A288" s="4"/>
      <c r="B288" s="4"/>
      <c r="C288" s="4"/>
      <c r="D288" s="4"/>
      <c r="E288" s="4"/>
      <c r="F288" s="4"/>
      <c r="G288" s="4"/>
      <c r="J288" s="4"/>
    </row>
    <row r="289" spans="1:10" ht="12.75">
      <c r="A289" s="4"/>
      <c r="B289" s="4"/>
      <c r="C289" s="4"/>
      <c r="D289" s="4"/>
      <c r="E289" s="4"/>
      <c r="F289" s="4"/>
      <c r="G289" s="4"/>
      <c r="J289" s="4"/>
    </row>
    <row r="290" spans="1:10" ht="12.75">
      <c r="A290" s="4"/>
      <c r="B290" s="4"/>
      <c r="C290" s="4"/>
      <c r="D290" s="4"/>
      <c r="E290" s="4"/>
      <c r="F290" s="4"/>
      <c r="G290" s="4"/>
      <c r="J290" s="4"/>
    </row>
    <row r="291" spans="1:10" ht="12.75">
      <c r="A291" s="4"/>
      <c r="B291" s="4"/>
      <c r="C291" s="4"/>
      <c r="D291" s="4"/>
      <c r="E291" s="4"/>
      <c r="F291" s="4"/>
      <c r="G291" s="4"/>
      <c r="J291" s="4"/>
    </row>
    <row r="292" spans="1:10" ht="12.75">
      <c r="A292" s="4"/>
      <c r="B292" s="4"/>
      <c r="C292" s="4"/>
      <c r="D292" s="4"/>
      <c r="E292" s="4"/>
      <c r="F292" s="4"/>
      <c r="G292" s="4"/>
      <c r="J292" s="4"/>
    </row>
    <row r="293" spans="1:10" ht="12.75">
      <c r="A293" s="4"/>
      <c r="B293" s="4"/>
      <c r="C293" s="4"/>
      <c r="D293" s="4"/>
      <c r="E293" s="4"/>
      <c r="F293" s="4"/>
      <c r="G293" s="4"/>
      <c r="J293" s="4"/>
    </row>
    <row r="294" spans="1:10" ht="12.75">
      <c r="A294" s="4"/>
      <c r="B294" s="4"/>
      <c r="C294" s="4"/>
      <c r="D294" s="4"/>
      <c r="E294" s="4"/>
      <c r="F294" s="4"/>
      <c r="G294" s="4"/>
      <c r="J294" s="4"/>
    </row>
    <row r="295" spans="1:10" ht="12.75">
      <c r="A295" s="4"/>
      <c r="B295" s="4"/>
      <c r="C295" s="4"/>
      <c r="D295" s="4"/>
      <c r="E295" s="4"/>
      <c r="F295" s="4"/>
      <c r="G295" s="4"/>
      <c r="J295" s="4"/>
    </row>
    <row r="296" spans="1:10" ht="12.75">
      <c r="A296" s="4"/>
      <c r="B296" s="4"/>
      <c r="C296" s="4"/>
      <c r="D296" s="4"/>
      <c r="E296" s="4"/>
      <c r="F296" s="4"/>
      <c r="G296" s="4"/>
      <c r="J296" s="4"/>
    </row>
    <row r="297" spans="1:10" ht="12.75">
      <c r="A297" s="4"/>
      <c r="B297" s="4"/>
      <c r="C297" s="4"/>
      <c r="D297" s="4"/>
      <c r="E297" s="4"/>
      <c r="F297" s="4"/>
      <c r="G297" s="4"/>
      <c r="J297" s="4"/>
    </row>
    <row r="298" spans="1:10" ht="12.75">
      <c r="A298" s="4"/>
      <c r="B298" s="4"/>
      <c r="C298" s="4"/>
      <c r="D298" s="4"/>
      <c r="E298" s="4"/>
      <c r="F298" s="4"/>
      <c r="G298" s="4"/>
      <c r="J298" s="4"/>
    </row>
    <row r="299" spans="1:10" ht="12.75">
      <c r="A299" s="4"/>
      <c r="B299" s="4"/>
      <c r="C299" s="4"/>
      <c r="D299" s="4"/>
      <c r="E299" s="4"/>
      <c r="F299" s="4"/>
      <c r="G299" s="4"/>
      <c r="J299" s="4"/>
    </row>
    <row r="300" spans="1:10" ht="12.75">
      <c r="A300" s="4"/>
      <c r="B300" s="4"/>
      <c r="C300" s="4"/>
      <c r="D300" s="4"/>
      <c r="E300" s="4"/>
      <c r="F300" s="4"/>
      <c r="G300" s="4"/>
      <c r="J300" s="4"/>
    </row>
    <row r="301" spans="1:10" ht="12.75">
      <c r="A301" s="4"/>
      <c r="B301" s="4"/>
      <c r="C301" s="4"/>
      <c r="D301" s="4"/>
      <c r="E301" s="4"/>
      <c r="F301" s="4"/>
      <c r="G301" s="4"/>
      <c r="J301" s="4"/>
    </row>
    <row r="302" spans="1:10" ht="12.75">
      <c r="A302" s="4"/>
      <c r="B302" s="4"/>
      <c r="C302" s="4"/>
      <c r="D302" s="4"/>
      <c r="E302" s="4"/>
      <c r="F302" s="4"/>
      <c r="G302" s="4"/>
      <c r="J302" s="4"/>
    </row>
    <row r="303" spans="1:10" ht="12.75">
      <c r="A303" s="4"/>
      <c r="B303" s="4"/>
      <c r="C303" s="4"/>
      <c r="D303" s="4"/>
      <c r="E303" s="4"/>
      <c r="F303" s="4"/>
      <c r="G303" s="4"/>
      <c r="J303" s="4"/>
    </row>
    <row r="304" spans="1:10" ht="12.75">
      <c r="A304" s="4"/>
      <c r="B304" s="4"/>
      <c r="C304" s="4"/>
      <c r="D304" s="4"/>
      <c r="E304" s="4"/>
      <c r="F304" s="4"/>
      <c r="G304" s="4"/>
      <c r="J304" s="4"/>
    </row>
    <row r="305" spans="1:10" ht="12.75">
      <c r="A305" s="4"/>
      <c r="B305" s="4"/>
      <c r="C305" s="4"/>
      <c r="D305" s="4"/>
      <c r="E305" s="4"/>
      <c r="F305" s="4"/>
      <c r="G305" s="4"/>
      <c r="J305" s="4"/>
    </row>
    <row r="306" spans="1:10" ht="12.75">
      <c r="A306" s="4"/>
      <c r="B306" s="4"/>
      <c r="C306" s="4"/>
      <c r="D306" s="4"/>
      <c r="E306" s="4"/>
      <c r="F306" s="4"/>
      <c r="G306" s="4"/>
      <c r="J306" s="4"/>
    </row>
    <row r="307" spans="1:10" ht="12.75">
      <c r="A307" s="4"/>
      <c r="B307" s="4"/>
      <c r="C307" s="4"/>
      <c r="D307" s="4"/>
      <c r="E307" s="4"/>
      <c r="F307" s="4"/>
      <c r="G307" s="4"/>
      <c r="J307" s="4"/>
    </row>
    <row r="308" spans="1:10" ht="12.75">
      <c r="A308" s="4"/>
      <c r="B308" s="4"/>
      <c r="C308" s="4"/>
      <c r="D308" s="4"/>
      <c r="E308" s="4"/>
      <c r="F308" s="4"/>
      <c r="G308" s="4"/>
      <c r="J308" s="4"/>
    </row>
    <row r="309" spans="1:10" ht="12.75">
      <c r="A309" s="4"/>
      <c r="B309" s="4"/>
      <c r="C309" s="4"/>
      <c r="D309" s="4"/>
      <c r="E309" s="4"/>
      <c r="F309" s="4"/>
      <c r="G309" s="4"/>
      <c r="J309" s="4"/>
    </row>
    <row r="310" spans="1:10" ht="12.75">
      <c r="A310" s="4"/>
      <c r="B310" s="4"/>
      <c r="C310" s="4"/>
      <c r="D310" s="4"/>
      <c r="E310" s="4"/>
      <c r="F310" s="4"/>
      <c r="G310" s="4"/>
      <c r="J310" s="4"/>
    </row>
    <row r="311" spans="1:10" ht="12.75">
      <c r="A311" s="4"/>
      <c r="B311" s="4"/>
      <c r="C311" s="4"/>
      <c r="D311" s="4"/>
      <c r="E311" s="4"/>
      <c r="F311" s="4"/>
      <c r="G311" s="4"/>
      <c r="J311" s="4"/>
    </row>
    <row r="312" spans="1:10" ht="12.75">
      <c r="A312" s="4"/>
      <c r="B312" s="4"/>
      <c r="C312" s="4"/>
      <c r="D312" s="4"/>
      <c r="E312" s="4"/>
      <c r="F312" s="4"/>
      <c r="G312" s="4"/>
      <c r="J312" s="4"/>
    </row>
    <row r="313" spans="1:10" ht="12.75">
      <c r="A313" s="4"/>
      <c r="B313" s="4"/>
      <c r="C313" s="4"/>
      <c r="D313" s="4"/>
      <c r="E313" s="4"/>
      <c r="F313" s="4"/>
      <c r="G313" s="4"/>
      <c r="J313" s="4"/>
    </row>
    <row r="314" spans="1:10" ht="12.75">
      <c r="A314" s="4"/>
      <c r="B314" s="4"/>
      <c r="C314" s="4"/>
      <c r="D314" s="4"/>
      <c r="E314" s="4"/>
      <c r="F314" s="4"/>
      <c r="G314" s="4"/>
      <c r="J314" s="4"/>
    </row>
    <row r="315" spans="1:10" ht="12.75">
      <c r="A315" s="4"/>
      <c r="B315" s="4"/>
      <c r="C315" s="4"/>
      <c r="D315" s="4"/>
      <c r="E315" s="4"/>
      <c r="F315" s="4"/>
      <c r="G315" s="4"/>
      <c r="J315" s="4"/>
    </row>
    <row r="316" spans="1:10" ht="12.75">
      <c r="A316" s="4"/>
      <c r="B316" s="4"/>
      <c r="C316" s="4"/>
      <c r="D316" s="4"/>
      <c r="E316" s="4"/>
      <c r="F316" s="4"/>
      <c r="G316" s="4"/>
      <c r="J316" s="4"/>
    </row>
    <row r="317" spans="1:10" ht="12.75">
      <c r="A317" s="4"/>
      <c r="B317" s="4"/>
      <c r="C317" s="4"/>
      <c r="D317" s="4"/>
      <c r="E317" s="4"/>
      <c r="F317" s="4"/>
      <c r="G317" s="4"/>
      <c r="J317" s="4"/>
    </row>
    <row r="318" spans="1:10" ht="12.75">
      <c r="A318" s="4"/>
      <c r="B318" s="4"/>
      <c r="C318" s="4"/>
      <c r="D318" s="4"/>
      <c r="E318" s="4"/>
      <c r="F318" s="4"/>
      <c r="G318" s="4"/>
      <c r="J318" s="4"/>
    </row>
    <row r="319" spans="1:10" ht="12.75">
      <c r="A319" s="4"/>
      <c r="B319" s="4"/>
      <c r="C319" s="4"/>
      <c r="D319" s="4"/>
      <c r="E319" s="4"/>
      <c r="F319" s="4"/>
      <c r="G319" s="4"/>
      <c r="J319" s="4"/>
    </row>
    <row r="320" spans="1:10" ht="12.75">
      <c r="A320" s="4"/>
      <c r="B320" s="4"/>
      <c r="C320" s="4"/>
      <c r="D320" s="4"/>
      <c r="E320" s="4"/>
      <c r="F320" s="4"/>
      <c r="G320" s="4"/>
      <c r="J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3:E7"/>
    <mergeCell ref="F3:F7"/>
    <mergeCell ref="A35:A36"/>
    <mergeCell ref="B27:C27"/>
    <mergeCell ref="B30:C30"/>
  </mergeCells>
  <printOptions/>
  <pageMargins left="0.9055118110236221" right="0.21" top="0.7874015748031497" bottom="0.7874015748031497" header="0.31496062992125984" footer="1.1023622047244095"/>
  <pageSetup fitToHeight="0" horizontalDpi="600" verticalDpi="600" orientation="portrait" paperSize="9" scale="60" r:id="rId1"/>
  <headerFooter alignWithMargins="0">
    <oddFooter>&amp;C&amp;8-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O14" sqref="O14"/>
    </sheetView>
  </sheetViews>
  <sheetFormatPr defaultColWidth="9.00390625" defaultRowHeight="12.75"/>
  <cols>
    <col min="1" max="1" width="36.75390625" style="0" customWidth="1"/>
    <col min="2" max="2" width="8.00390625" style="0" customWidth="1"/>
    <col min="3" max="3" width="32.75390625" style="0" customWidth="1"/>
    <col min="4" max="4" width="21.125" style="0" customWidth="1"/>
    <col min="5" max="5" width="24.75390625" style="0" customWidth="1"/>
    <col min="6" max="6" width="18.875" style="0" customWidth="1"/>
  </cols>
  <sheetData>
    <row r="1" spans="1:6" ht="14.25" customHeight="1">
      <c r="A1" s="43"/>
      <c r="B1" s="43"/>
      <c r="C1" s="43"/>
      <c r="D1" s="43"/>
      <c r="E1" s="43"/>
      <c r="F1" s="43"/>
    </row>
    <row r="2" spans="1:6" ht="14.25">
      <c r="A2" s="43"/>
      <c r="B2" s="43"/>
      <c r="C2" s="43"/>
      <c r="D2" s="43"/>
      <c r="E2" s="44" t="s">
        <v>19</v>
      </c>
      <c r="F2" s="43"/>
    </row>
    <row r="3" spans="1:6" ht="14.25">
      <c r="A3" s="45"/>
      <c r="B3" s="46"/>
      <c r="C3" s="47" t="s">
        <v>28</v>
      </c>
      <c r="D3" s="48"/>
      <c r="E3" s="324" t="s">
        <v>14</v>
      </c>
      <c r="F3" s="324" t="s">
        <v>13</v>
      </c>
    </row>
    <row r="4" spans="1:6" ht="14.25">
      <c r="A4" s="42"/>
      <c r="B4" s="43"/>
      <c r="C4" s="41" t="s">
        <v>29</v>
      </c>
      <c r="D4" s="49" t="s">
        <v>16</v>
      </c>
      <c r="E4" s="325"/>
      <c r="F4" s="325"/>
    </row>
    <row r="5" spans="1:6" ht="14.25">
      <c r="A5" s="50" t="s">
        <v>5</v>
      </c>
      <c r="B5" s="50" t="s">
        <v>6</v>
      </c>
      <c r="C5" s="51" t="s">
        <v>30</v>
      </c>
      <c r="D5" s="49" t="s">
        <v>17</v>
      </c>
      <c r="E5" s="325"/>
      <c r="F5" s="325"/>
    </row>
    <row r="6" spans="1:6" ht="14.25">
      <c r="A6" s="42"/>
      <c r="B6" s="50" t="s">
        <v>7</v>
      </c>
      <c r="C6" s="41" t="s">
        <v>26</v>
      </c>
      <c r="D6" s="50" t="s">
        <v>0</v>
      </c>
      <c r="E6" s="325"/>
      <c r="F6" s="325"/>
    </row>
    <row r="7" spans="1:6" ht="15.75" customHeight="1">
      <c r="A7" s="42"/>
      <c r="B7" s="50" t="s">
        <v>8</v>
      </c>
      <c r="C7" s="51" t="s">
        <v>27</v>
      </c>
      <c r="D7" s="49"/>
      <c r="E7" s="325"/>
      <c r="F7" s="325"/>
    </row>
    <row r="8" spans="1:6" ht="14.25" customHeight="1">
      <c r="A8" s="52">
        <v>1</v>
      </c>
      <c r="B8" s="53">
        <v>2</v>
      </c>
      <c r="C8" s="54">
        <v>3</v>
      </c>
      <c r="D8" s="55">
        <v>4</v>
      </c>
      <c r="E8" s="55">
        <v>5</v>
      </c>
      <c r="F8" s="55">
        <v>6</v>
      </c>
    </row>
    <row r="9" spans="1:6" ht="27" customHeight="1">
      <c r="A9" s="56" t="s">
        <v>69</v>
      </c>
      <c r="B9" s="71">
        <v>500</v>
      </c>
      <c r="C9" s="58" t="s">
        <v>21</v>
      </c>
      <c r="D9" s="59">
        <v>0</v>
      </c>
      <c r="E9" s="59">
        <f>E10</f>
        <v>29794.059999999998</v>
      </c>
      <c r="F9" s="59">
        <f>D9-E9</f>
        <v>-29794.059999999998</v>
      </c>
    </row>
    <row r="10" spans="1:6" ht="30" customHeight="1">
      <c r="A10" s="57" t="s">
        <v>70</v>
      </c>
      <c r="B10" s="71">
        <v>700</v>
      </c>
      <c r="C10" s="58" t="s">
        <v>71</v>
      </c>
      <c r="D10" s="59">
        <v>0</v>
      </c>
      <c r="E10" s="59">
        <f>E11</f>
        <v>29794.059999999998</v>
      </c>
      <c r="F10" s="59">
        <f aca="true" t="shared" si="0" ref="F10:F19">D10-E10</f>
        <v>-29794.059999999998</v>
      </c>
    </row>
    <row r="11" spans="1:6" ht="30" customHeight="1">
      <c r="A11" s="57" t="s">
        <v>72</v>
      </c>
      <c r="B11" s="71">
        <v>700</v>
      </c>
      <c r="C11" s="58" t="s">
        <v>73</v>
      </c>
      <c r="D11" s="59">
        <v>0</v>
      </c>
      <c r="E11" s="59">
        <f>E19+E15</f>
        <v>29794.059999999998</v>
      </c>
      <c r="F11" s="59">
        <f t="shared" si="0"/>
        <v>-29794.059999999998</v>
      </c>
    </row>
    <row r="12" spans="1:6" ht="30" customHeight="1">
      <c r="A12" s="57" t="s">
        <v>74</v>
      </c>
      <c r="B12" s="71">
        <v>710</v>
      </c>
      <c r="C12" s="58" t="s">
        <v>75</v>
      </c>
      <c r="D12" s="59">
        <f>-'Доходы (ВБ=10)'!D18</f>
        <v>-23364485.85</v>
      </c>
      <c r="E12" s="59">
        <f>E15</f>
        <v>-97780.23</v>
      </c>
      <c r="F12" s="59">
        <f t="shared" si="0"/>
        <v>-23266705.62</v>
      </c>
    </row>
    <row r="13" spans="1:6" ht="30" customHeight="1">
      <c r="A13" s="57" t="s">
        <v>76</v>
      </c>
      <c r="B13" s="71">
        <v>710</v>
      </c>
      <c r="C13" s="58" t="s">
        <v>77</v>
      </c>
      <c r="D13" s="59">
        <f>D12</f>
        <v>-23364485.85</v>
      </c>
      <c r="E13" s="59">
        <f>E15</f>
        <v>-97780.23</v>
      </c>
      <c r="F13" s="59">
        <f t="shared" si="0"/>
        <v>-23266705.62</v>
      </c>
    </row>
    <row r="14" spans="1:6" ht="41.25" customHeight="1">
      <c r="A14" s="57" t="s">
        <v>78</v>
      </c>
      <c r="B14" s="71">
        <v>710</v>
      </c>
      <c r="C14" s="58" t="s">
        <v>79</v>
      </c>
      <c r="D14" s="59">
        <f>D12</f>
        <v>-23364485.85</v>
      </c>
      <c r="E14" s="59">
        <f>E15</f>
        <v>-97780.23</v>
      </c>
      <c r="F14" s="59">
        <f t="shared" si="0"/>
        <v>-23266705.62</v>
      </c>
    </row>
    <row r="15" spans="1:6" ht="46.5" customHeight="1">
      <c r="A15" s="57" t="s">
        <v>80</v>
      </c>
      <c r="B15" s="71">
        <v>710</v>
      </c>
      <c r="C15" s="58" t="s">
        <v>90</v>
      </c>
      <c r="D15" s="59">
        <f>D12</f>
        <v>-23364485.85</v>
      </c>
      <c r="E15" s="59">
        <v>-97780.23</v>
      </c>
      <c r="F15" s="59">
        <f t="shared" si="0"/>
        <v>-23266705.62</v>
      </c>
    </row>
    <row r="16" spans="1:6" ht="30" customHeight="1">
      <c r="A16" s="57" t="s">
        <v>81</v>
      </c>
      <c r="B16" s="71">
        <v>720</v>
      </c>
      <c r="C16" s="58" t="s">
        <v>82</v>
      </c>
      <c r="D16" s="59">
        <f>'Расходы (ВБ=10)'!G9</f>
        <v>24413404.33</v>
      </c>
      <c r="E16" s="59">
        <f>E19</f>
        <v>127574.29</v>
      </c>
      <c r="F16" s="59">
        <f t="shared" si="0"/>
        <v>24285830.04</v>
      </c>
    </row>
    <row r="17" spans="1:6" ht="30" customHeight="1">
      <c r="A17" s="57" t="s">
        <v>83</v>
      </c>
      <c r="B17" s="71">
        <v>720</v>
      </c>
      <c r="C17" s="58" t="s">
        <v>84</v>
      </c>
      <c r="D17" s="59">
        <f>D16</f>
        <v>24413404.33</v>
      </c>
      <c r="E17" s="59">
        <f>E19</f>
        <v>127574.29</v>
      </c>
      <c r="F17" s="59">
        <f t="shared" si="0"/>
        <v>24285830.04</v>
      </c>
    </row>
    <row r="18" spans="1:6" ht="28.5">
      <c r="A18" s="57" t="s">
        <v>85</v>
      </c>
      <c r="B18" s="71">
        <v>720</v>
      </c>
      <c r="C18" s="58" t="s">
        <v>86</v>
      </c>
      <c r="D18" s="59">
        <f>D16</f>
        <v>24413404.33</v>
      </c>
      <c r="E18" s="59">
        <f>E19</f>
        <v>127574.29</v>
      </c>
      <c r="F18" s="59">
        <f t="shared" si="0"/>
        <v>24285830.04</v>
      </c>
    </row>
    <row r="19" spans="1:6" ht="42.75">
      <c r="A19" s="57" t="s">
        <v>87</v>
      </c>
      <c r="B19" s="71">
        <v>720</v>
      </c>
      <c r="C19" s="58" t="s">
        <v>91</v>
      </c>
      <c r="D19" s="59">
        <f>D16</f>
        <v>24413404.33</v>
      </c>
      <c r="E19" s="59">
        <v>127574.29</v>
      </c>
      <c r="F19" s="59">
        <f t="shared" si="0"/>
        <v>24285830.04</v>
      </c>
    </row>
    <row r="20" spans="1:6" ht="14.25">
      <c r="A20" s="60"/>
      <c r="B20" s="61"/>
      <c r="C20" s="62"/>
      <c r="D20" s="63"/>
      <c r="E20" s="63"/>
      <c r="F20" s="63"/>
    </row>
    <row r="21" spans="1:6" ht="14.25">
      <c r="A21" s="43" t="s">
        <v>88</v>
      </c>
      <c r="B21" s="43"/>
      <c r="C21" s="43" t="s">
        <v>372</v>
      </c>
      <c r="D21" s="64"/>
      <c r="E21" s="64"/>
      <c r="F21" s="65"/>
    </row>
    <row r="22" spans="1:6" ht="14.25">
      <c r="A22" s="43"/>
      <c r="B22" s="43"/>
      <c r="C22" s="43"/>
      <c r="D22" s="66"/>
      <c r="E22" s="66"/>
      <c r="F22" s="67"/>
    </row>
    <row r="23" spans="1:6" ht="14.25">
      <c r="A23" s="43"/>
      <c r="B23" s="43"/>
      <c r="C23" s="43"/>
      <c r="D23" s="68"/>
      <c r="E23" s="68"/>
      <c r="F23" s="65"/>
    </row>
    <row r="24" spans="1:6" ht="14.25">
      <c r="A24" s="43" t="s">
        <v>95</v>
      </c>
      <c r="B24" s="43"/>
      <c r="C24" s="43" t="s">
        <v>373</v>
      </c>
      <c r="D24" s="68"/>
      <c r="E24" s="68"/>
      <c r="F24" s="65"/>
    </row>
    <row r="25" spans="1:6" ht="14.25">
      <c r="A25" s="43"/>
      <c r="B25" s="43"/>
      <c r="C25" s="43"/>
      <c r="D25" s="68"/>
      <c r="E25" s="68"/>
      <c r="F25" s="65"/>
    </row>
    <row r="26" spans="1:6" ht="14.25">
      <c r="A26" s="43" t="s">
        <v>374</v>
      </c>
      <c r="B26" s="43"/>
      <c r="C26" s="43"/>
      <c r="D26" s="68"/>
      <c r="E26" s="68"/>
      <c r="F26" s="65"/>
    </row>
    <row r="27" spans="1:6" ht="14.25">
      <c r="A27" s="69"/>
      <c r="B27" s="43"/>
      <c r="C27" s="70" t="s">
        <v>102</v>
      </c>
      <c r="D27" s="68"/>
      <c r="E27" s="68"/>
      <c r="F27" s="65"/>
    </row>
    <row r="28" spans="1:6" ht="12.75">
      <c r="A28" s="15"/>
      <c r="B28" s="2"/>
      <c r="C28" s="10"/>
      <c r="D28" s="13"/>
      <c r="E28" s="13"/>
      <c r="F28" s="8"/>
    </row>
    <row r="29" spans="1:6" ht="12.75">
      <c r="A29" s="320"/>
      <c r="B29" s="10"/>
      <c r="C29" s="11"/>
      <c r="D29" s="9"/>
      <c r="E29" s="9"/>
      <c r="F29" s="14"/>
    </row>
    <row r="30" spans="1:6" ht="12.75">
      <c r="A30" s="320"/>
      <c r="B30" s="2"/>
      <c r="C30" s="30"/>
      <c r="D30" s="9"/>
      <c r="E30" s="9"/>
      <c r="F30" s="8"/>
    </row>
    <row r="31" spans="1:6" ht="12.75">
      <c r="A31" s="12"/>
      <c r="B31" s="29"/>
      <c r="C31" s="10"/>
      <c r="D31" s="15"/>
      <c r="E31" s="16"/>
      <c r="F31" s="8"/>
    </row>
    <row r="32" spans="1:6" ht="12.75">
      <c r="A32" s="12"/>
      <c r="B32" s="10"/>
      <c r="C32" s="11"/>
      <c r="D32" s="3"/>
      <c r="E32" s="8"/>
      <c r="F32" s="8"/>
    </row>
    <row r="33" spans="1:6" ht="12.75">
      <c r="A33" s="12"/>
      <c r="B33" s="10"/>
      <c r="C33" s="11"/>
      <c r="D33" s="3"/>
      <c r="E33" s="8"/>
      <c r="F33" s="8"/>
    </row>
    <row r="34" spans="1:6" ht="12.75">
      <c r="A34" s="8"/>
      <c r="B34" s="8"/>
      <c r="C34" s="2"/>
      <c r="D34" s="3"/>
      <c r="E34" s="8"/>
      <c r="F34" s="8"/>
    </row>
    <row r="35" spans="1:6" ht="12.75">
      <c r="A35" s="2"/>
      <c r="B35" s="2"/>
      <c r="C35" s="2"/>
      <c r="D35" s="3"/>
      <c r="E35" s="2"/>
      <c r="F35" s="2"/>
    </row>
    <row r="36" spans="1:6" ht="12.75">
      <c r="A36" s="4"/>
      <c r="B36" s="4"/>
      <c r="C36" s="4"/>
      <c r="D36" s="3"/>
      <c r="E36" s="4"/>
      <c r="F36" s="4"/>
    </row>
    <row r="37" spans="1:6" ht="12.75">
      <c r="A37" s="2"/>
      <c r="B37" s="4"/>
      <c r="C37" s="4"/>
      <c r="D37" s="3"/>
      <c r="E37" s="4"/>
      <c r="F37" s="4"/>
    </row>
  </sheetData>
  <sheetProtection/>
  <mergeCells count="3">
    <mergeCell ref="E3:E7"/>
    <mergeCell ref="F3:F7"/>
    <mergeCell ref="A29:A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Admin</cp:lastModifiedBy>
  <cp:lastPrinted>2020-03-03T11:20:12Z</cp:lastPrinted>
  <dcterms:created xsi:type="dcterms:W3CDTF">1999-06-18T11:49:53Z</dcterms:created>
  <dcterms:modified xsi:type="dcterms:W3CDTF">2020-04-03T06:20:06Z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