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2" windowWidth="8472" windowHeight="6156" firstSheet="3" activeTab="3"/>
  </bookViews>
  <sheets>
    <sheet name="Лист1" sheetId="1" state="hidden" r:id="rId1"/>
    <sheet name="доходы" sheetId="2" state="hidden" r:id="rId2"/>
    <sheet name="пост за 6 месяцев 09г" sheetId="6" state="hidden" r:id="rId3"/>
    <sheet name="калинка" sheetId="7" r:id="rId4"/>
    <sheet name="Лист 3" sheetId="4" state="hidden" r:id="rId5"/>
    <sheet name="Лист 4" sheetId="5" state="hidden" r:id="rId6"/>
    <sheet name="Лист3" sheetId="3"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calcId="124519"/>
</workbook>
</file>

<file path=xl/calcChain.xml><?xml version="1.0" encoding="utf-8"?>
<calcChain xmlns="http://schemas.openxmlformats.org/spreadsheetml/2006/main">
  <c r="C16" i="7"/>
  <c r="C46"/>
  <c r="C45"/>
  <c r="C42"/>
  <c r="C41"/>
  <c r="C15"/>
  <c r="C22"/>
  <c r="C39"/>
  <c r="C38"/>
  <c r="C25"/>
  <c r="C12"/>
  <c r="C11"/>
  <c r="C27"/>
  <c r="C36"/>
  <c r="C35"/>
  <c r="C34"/>
  <c r="C33"/>
  <c r="C114" i="6"/>
  <c r="C113"/>
  <c r="C9"/>
  <c r="C5"/>
  <c r="C16"/>
  <c r="C31"/>
  <c r="C35"/>
  <c r="C30"/>
  <c r="C44"/>
  <c r="C43"/>
  <c r="C37"/>
  <c r="C49"/>
  <c r="C51"/>
  <c r="C48"/>
  <c r="C55"/>
  <c r="C62"/>
  <c r="C54"/>
  <c r="C53"/>
  <c r="C68"/>
  <c r="C74"/>
  <c r="C73"/>
  <c r="C70"/>
  <c r="C77"/>
  <c r="C76"/>
  <c r="C81"/>
  <c r="C87"/>
  <c r="C90"/>
  <c r="C89"/>
  <c r="C94"/>
  <c r="C101"/>
  <c r="C98"/>
  <c r="C111"/>
  <c r="C103"/>
  <c r="C133"/>
  <c r="C136"/>
  <c r="C144"/>
  <c r="C148"/>
  <c r="C150"/>
  <c r="C128"/>
  <c r="C19"/>
  <c r="C92"/>
  <c r="C57"/>
  <c r="Y282" i="2"/>
  <c r="Y262"/>
  <c r="Y244"/>
  <c r="Y156"/>
  <c r="Y121"/>
  <c r="Y86"/>
  <c r="Y69"/>
  <c r="Y59"/>
  <c r="Y55"/>
  <c r="Y13"/>
  <c r="Y415"/>
  <c r="Y23" i="5"/>
  <c r="Y10"/>
  <c r="Y48"/>
  <c r="Y57"/>
  <c r="Y64"/>
  <c r="Y72"/>
  <c r="Y62"/>
  <c r="Y52"/>
  <c r="Y88"/>
  <c r="Y79"/>
  <c r="Y110"/>
  <c r="Y108"/>
  <c r="Y101"/>
  <c r="Y145"/>
  <c r="Y137"/>
  <c r="Y135"/>
  <c r="Y219"/>
  <c r="Y242"/>
  <c r="Y223"/>
  <c r="Y259"/>
  <c r="Y257"/>
  <c r="Y264"/>
  <c r="Y272"/>
  <c r="Y270"/>
  <c r="Y332"/>
  <c r="Y338"/>
  <c r="Y346"/>
  <c r="Y343"/>
  <c r="Y385"/>
  <c r="Y382"/>
  <c r="Y394"/>
  <c r="Y402"/>
  <c r="Y400"/>
  <c r="Y440"/>
  <c r="U464"/>
  <c r="S464"/>
  <c r="Q464"/>
  <c r="O464"/>
  <c r="M464"/>
  <c r="L464"/>
  <c r="J464"/>
  <c r="Y454"/>
  <c r="Y452"/>
  <c r="Y444"/>
  <c r="Y442"/>
  <c r="Y243"/>
  <c r="X242"/>
  <c r="W242"/>
  <c r="V242"/>
  <c r="U242"/>
  <c r="T242"/>
  <c r="S242"/>
  <c r="R242"/>
  <c r="Q242"/>
  <c r="P242"/>
  <c r="O242"/>
  <c r="N242"/>
  <c r="M242"/>
  <c r="L242"/>
  <c r="J242"/>
  <c r="Y237"/>
  <c r="X235"/>
  <c r="W235"/>
  <c r="V235"/>
  <c r="U235"/>
  <c r="T235"/>
  <c r="S235"/>
  <c r="R235"/>
  <c r="Q235"/>
  <c r="P235"/>
  <c r="O235"/>
  <c r="N235"/>
  <c r="M235"/>
  <c r="L235"/>
  <c r="J235"/>
  <c r="Y227"/>
  <c r="X219"/>
  <c r="W219"/>
  <c r="V219"/>
  <c r="U219"/>
  <c r="T219"/>
  <c r="S219"/>
  <c r="R219"/>
  <c r="Q219"/>
  <c r="P219"/>
  <c r="O219"/>
  <c r="N219"/>
  <c r="M219"/>
  <c r="L219"/>
  <c r="J219"/>
  <c r="Y181"/>
  <c r="X181"/>
  <c r="W181"/>
  <c r="V181"/>
  <c r="U181"/>
  <c r="T181"/>
  <c r="S181"/>
  <c r="R181"/>
  <c r="Q181"/>
  <c r="P181"/>
  <c r="O181"/>
  <c r="N181"/>
  <c r="M181"/>
  <c r="L181"/>
  <c r="J181"/>
  <c r="Y165"/>
  <c r="X165"/>
  <c r="W165"/>
  <c r="W145"/>
  <c r="W137"/>
  <c r="W135"/>
  <c r="W8"/>
  <c r="V165"/>
  <c r="U165"/>
  <c r="U145"/>
  <c r="U137"/>
  <c r="U135"/>
  <c r="U8"/>
  <c r="T165"/>
  <c r="S165"/>
  <c r="S145"/>
  <c r="S137"/>
  <c r="S135"/>
  <c r="S8"/>
  <c r="R165"/>
  <c r="Q165"/>
  <c r="Q145"/>
  <c r="Q137"/>
  <c r="Q135"/>
  <c r="Q8"/>
  <c r="P165"/>
  <c r="O165"/>
  <c r="O145"/>
  <c r="O137"/>
  <c r="O135"/>
  <c r="O8"/>
  <c r="N165"/>
  <c r="M165"/>
  <c r="M145"/>
  <c r="M137"/>
  <c r="M135"/>
  <c r="M8"/>
  <c r="L165"/>
  <c r="J165"/>
  <c r="J145"/>
  <c r="J137"/>
  <c r="J135"/>
  <c r="J8"/>
  <c r="Y156"/>
  <c r="X156"/>
  <c r="W156"/>
  <c r="V156"/>
  <c r="U156"/>
  <c r="T156"/>
  <c r="S156"/>
  <c r="R156"/>
  <c r="Q156"/>
  <c r="P156"/>
  <c r="O156"/>
  <c r="N156"/>
  <c r="M156"/>
  <c r="L156"/>
  <c r="J156"/>
  <c r="X145"/>
  <c r="V145"/>
  <c r="T145"/>
  <c r="R145"/>
  <c r="P145"/>
  <c r="N145"/>
  <c r="L145"/>
  <c r="X137"/>
  <c r="V137"/>
  <c r="T137"/>
  <c r="R137"/>
  <c r="P137"/>
  <c r="N137"/>
  <c r="L137"/>
  <c r="X135"/>
  <c r="V135"/>
  <c r="T135"/>
  <c r="R135"/>
  <c r="P135"/>
  <c r="N135"/>
  <c r="L135"/>
  <c r="X110"/>
  <c r="W110"/>
  <c r="V110"/>
  <c r="U110"/>
  <c r="T110"/>
  <c r="S110"/>
  <c r="R110"/>
  <c r="Q110"/>
  <c r="P110"/>
  <c r="O110"/>
  <c r="N110"/>
  <c r="M110"/>
  <c r="L110"/>
  <c r="J110"/>
  <c r="X108"/>
  <c r="W108"/>
  <c r="V108"/>
  <c r="U108"/>
  <c r="T108"/>
  <c r="S108"/>
  <c r="R108"/>
  <c r="Q108"/>
  <c r="P108"/>
  <c r="O108"/>
  <c r="N108"/>
  <c r="M108"/>
  <c r="L108"/>
  <c r="J108"/>
  <c r="X102"/>
  <c r="W102"/>
  <c r="V102"/>
  <c r="U102"/>
  <c r="T102"/>
  <c r="S102"/>
  <c r="R102"/>
  <c r="Q102"/>
  <c r="P102"/>
  <c r="O102"/>
  <c r="N102"/>
  <c r="M102"/>
  <c r="L102"/>
  <c r="J102"/>
  <c r="X101"/>
  <c r="W101"/>
  <c r="V101"/>
  <c r="U101"/>
  <c r="T101"/>
  <c r="S101"/>
  <c r="R101"/>
  <c r="Q101"/>
  <c r="P101"/>
  <c r="O101"/>
  <c r="N101"/>
  <c r="M101"/>
  <c r="L101"/>
  <c r="J101"/>
  <c r="X79"/>
  <c r="W79"/>
  <c r="V79"/>
  <c r="U79"/>
  <c r="T79"/>
  <c r="S79"/>
  <c r="R79"/>
  <c r="Q79"/>
  <c r="P79"/>
  <c r="O79"/>
  <c r="N79"/>
  <c r="M79"/>
  <c r="L79"/>
  <c r="J79"/>
  <c r="X72"/>
  <c r="W72"/>
  <c r="V72"/>
  <c r="U72"/>
  <c r="T72"/>
  <c r="S72"/>
  <c r="R72"/>
  <c r="Q72"/>
  <c r="P72"/>
  <c r="O72"/>
  <c r="N72"/>
  <c r="M72"/>
  <c r="L72"/>
  <c r="J72"/>
  <c r="X64"/>
  <c r="W64"/>
  <c r="V64"/>
  <c r="U64"/>
  <c r="T64"/>
  <c r="S64"/>
  <c r="R64"/>
  <c r="Q64"/>
  <c r="P64"/>
  <c r="O64"/>
  <c r="N64"/>
  <c r="M64"/>
  <c r="L64"/>
  <c r="J64"/>
  <c r="X62"/>
  <c r="W62"/>
  <c r="V62"/>
  <c r="U62"/>
  <c r="T62"/>
  <c r="S62"/>
  <c r="R62"/>
  <c r="Q62"/>
  <c r="P62"/>
  <c r="O62"/>
  <c r="N62"/>
  <c r="M62"/>
  <c r="L62"/>
  <c r="J62"/>
  <c r="X57"/>
  <c r="W57"/>
  <c r="V57"/>
  <c r="U57"/>
  <c r="T57"/>
  <c r="S57"/>
  <c r="R57"/>
  <c r="Q57"/>
  <c r="P57"/>
  <c r="O57"/>
  <c r="N57"/>
  <c r="M57"/>
  <c r="L57"/>
  <c r="J57"/>
  <c r="X52"/>
  <c r="W52"/>
  <c r="V52"/>
  <c r="U52"/>
  <c r="T52"/>
  <c r="S52"/>
  <c r="R52"/>
  <c r="Q52"/>
  <c r="P52"/>
  <c r="O52"/>
  <c r="N52"/>
  <c r="M52"/>
  <c r="L52"/>
  <c r="J52"/>
  <c r="X48"/>
  <c r="X8"/>
  <c r="W48"/>
  <c r="V48"/>
  <c r="V8"/>
  <c r="U48"/>
  <c r="T48"/>
  <c r="T8"/>
  <c r="S48"/>
  <c r="R48"/>
  <c r="R8"/>
  <c r="Q48"/>
  <c r="P48"/>
  <c r="P8"/>
  <c r="O48"/>
  <c r="N48"/>
  <c r="N8"/>
  <c r="M48"/>
  <c r="L48"/>
  <c r="L8"/>
  <c r="J48"/>
  <c r="J26"/>
  <c r="J25"/>
  <c r="J24"/>
  <c r="X23"/>
  <c r="W23"/>
  <c r="V23"/>
  <c r="U23"/>
  <c r="T23"/>
  <c r="S23"/>
  <c r="R23"/>
  <c r="Q23"/>
  <c r="P23"/>
  <c r="O23"/>
  <c r="N23"/>
  <c r="M23"/>
  <c r="L23"/>
  <c r="J23"/>
  <c r="X10"/>
  <c r="W10"/>
  <c r="V10"/>
  <c r="U10"/>
  <c r="T10"/>
  <c r="S10"/>
  <c r="R10"/>
  <c r="Q10"/>
  <c r="P10"/>
  <c r="O10"/>
  <c r="N10"/>
  <c r="M10"/>
  <c r="L10"/>
  <c r="J10"/>
  <c r="Y26" i="4"/>
  <c r="Y13"/>
  <c r="Y52"/>
  <c r="Y61"/>
  <c r="Y68"/>
  <c r="Y76"/>
  <c r="Y66"/>
  <c r="Y56"/>
  <c r="Y93"/>
  <c r="Y84"/>
  <c r="Y116"/>
  <c r="Y114"/>
  <c r="Y107"/>
  <c r="Y151"/>
  <c r="Y143"/>
  <c r="Y141"/>
  <c r="Y226"/>
  <c r="Y249"/>
  <c r="Y230"/>
  <c r="Y266"/>
  <c r="Y264"/>
  <c r="Y271"/>
  <c r="Y279"/>
  <c r="Y277"/>
  <c r="Y339"/>
  <c r="Y336"/>
  <c r="Y345"/>
  <c r="Y353"/>
  <c r="Y350"/>
  <c r="Y392"/>
  <c r="Y389"/>
  <c r="Y401"/>
  <c r="Y409"/>
  <c r="Y407"/>
  <c r="Y447"/>
  <c r="U470"/>
  <c r="S470"/>
  <c r="Q470"/>
  <c r="O470"/>
  <c r="M470"/>
  <c r="L470"/>
  <c r="J470"/>
  <c r="Y461"/>
  <c r="Y459"/>
  <c r="Y451"/>
  <c r="Y449"/>
  <c r="Y250"/>
  <c r="X249"/>
  <c r="W249"/>
  <c r="V249"/>
  <c r="U249"/>
  <c r="T249"/>
  <c r="S249"/>
  <c r="R249"/>
  <c r="Q249"/>
  <c r="P249"/>
  <c r="O249"/>
  <c r="N249"/>
  <c r="M249"/>
  <c r="L249"/>
  <c r="J249"/>
  <c r="Y244"/>
  <c r="X242"/>
  <c r="W242"/>
  <c r="V242"/>
  <c r="U242"/>
  <c r="T242"/>
  <c r="S242"/>
  <c r="R242"/>
  <c r="Q242"/>
  <c r="P242"/>
  <c r="O242"/>
  <c r="N242"/>
  <c r="M242"/>
  <c r="L242"/>
  <c r="J242"/>
  <c r="Y234"/>
  <c r="X226"/>
  <c r="W226"/>
  <c r="V226"/>
  <c r="U226"/>
  <c r="T226"/>
  <c r="S226"/>
  <c r="R226"/>
  <c r="Q226"/>
  <c r="P226"/>
  <c r="O226"/>
  <c r="N226"/>
  <c r="M226"/>
  <c r="L226"/>
  <c r="J226"/>
  <c r="Y188"/>
  <c r="X188"/>
  <c r="W188"/>
  <c r="V188"/>
  <c r="U188"/>
  <c r="T188"/>
  <c r="S188"/>
  <c r="R188"/>
  <c r="Q188"/>
  <c r="P188"/>
  <c r="O188"/>
  <c r="N188"/>
  <c r="M188"/>
  <c r="L188"/>
  <c r="J188"/>
  <c r="Y172"/>
  <c r="X172"/>
  <c r="W172"/>
  <c r="W151"/>
  <c r="W143"/>
  <c r="W141"/>
  <c r="W11"/>
  <c r="V172"/>
  <c r="U172"/>
  <c r="U151"/>
  <c r="U143"/>
  <c r="U141"/>
  <c r="U11"/>
  <c r="T172"/>
  <c r="S172"/>
  <c r="S151"/>
  <c r="S143"/>
  <c r="S141"/>
  <c r="S11"/>
  <c r="R172"/>
  <c r="Q172"/>
  <c r="Q151"/>
  <c r="Q143"/>
  <c r="Q141"/>
  <c r="Q11"/>
  <c r="P172"/>
  <c r="O172"/>
  <c r="O151"/>
  <c r="O143"/>
  <c r="O141"/>
  <c r="O11"/>
  <c r="N172"/>
  <c r="M172"/>
  <c r="M151"/>
  <c r="M143"/>
  <c r="M141"/>
  <c r="M11"/>
  <c r="L172"/>
  <c r="J172"/>
  <c r="J151"/>
  <c r="J143"/>
  <c r="J141"/>
  <c r="J11"/>
  <c r="Y162"/>
  <c r="X162"/>
  <c r="W162"/>
  <c r="V162"/>
  <c r="U162"/>
  <c r="T162"/>
  <c r="S162"/>
  <c r="R162"/>
  <c r="Q162"/>
  <c r="P162"/>
  <c r="O162"/>
  <c r="N162"/>
  <c r="M162"/>
  <c r="L162"/>
  <c r="J162"/>
  <c r="X151"/>
  <c r="V151"/>
  <c r="T151"/>
  <c r="R151"/>
  <c r="P151"/>
  <c r="N151"/>
  <c r="L151"/>
  <c r="X143"/>
  <c r="V143"/>
  <c r="T143"/>
  <c r="R143"/>
  <c r="P143"/>
  <c r="N143"/>
  <c r="L143"/>
  <c r="X141"/>
  <c r="V141"/>
  <c r="T141"/>
  <c r="R141"/>
  <c r="P141"/>
  <c r="N141"/>
  <c r="L141"/>
  <c r="X116"/>
  <c r="W116"/>
  <c r="V116"/>
  <c r="U116"/>
  <c r="T116"/>
  <c r="S116"/>
  <c r="R116"/>
  <c r="Q116"/>
  <c r="P116"/>
  <c r="O116"/>
  <c r="N116"/>
  <c r="M116"/>
  <c r="L116"/>
  <c r="J116"/>
  <c r="X114"/>
  <c r="W114"/>
  <c r="V114"/>
  <c r="U114"/>
  <c r="T114"/>
  <c r="S114"/>
  <c r="R114"/>
  <c r="Q114"/>
  <c r="P114"/>
  <c r="O114"/>
  <c r="N114"/>
  <c r="M114"/>
  <c r="L114"/>
  <c r="J114"/>
  <c r="X108"/>
  <c r="W108"/>
  <c r="V108"/>
  <c r="U108"/>
  <c r="T108"/>
  <c r="S108"/>
  <c r="R108"/>
  <c r="Q108"/>
  <c r="P108"/>
  <c r="O108"/>
  <c r="N108"/>
  <c r="M108"/>
  <c r="L108"/>
  <c r="J108"/>
  <c r="X107"/>
  <c r="W107"/>
  <c r="V107"/>
  <c r="U107"/>
  <c r="T107"/>
  <c r="S107"/>
  <c r="R107"/>
  <c r="Q107"/>
  <c r="P107"/>
  <c r="O107"/>
  <c r="N107"/>
  <c r="M107"/>
  <c r="L107"/>
  <c r="J107"/>
  <c r="X84"/>
  <c r="W84"/>
  <c r="V84"/>
  <c r="U84"/>
  <c r="T84"/>
  <c r="S84"/>
  <c r="R84"/>
  <c r="Q84"/>
  <c r="P84"/>
  <c r="O84"/>
  <c r="N84"/>
  <c r="M84"/>
  <c r="L84"/>
  <c r="J84"/>
  <c r="X76"/>
  <c r="W76"/>
  <c r="V76"/>
  <c r="U76"/>
  <c r="T76"/>
  <c r="S76"/>
  <c r="R76"/>
  <c r="Q76"/>
  <c r="P76"/>
  <c r="O76"/>
  <c r="N76"/>
  <c r="M76"/>
  <c r="L76"/>
  <c r="J76"/>
  <c r="X68"/>
  <c r="W68"/>
  <c r="V68"/>
  <c r="U68"/>
  <c r="T68"/>
  <c r="S68"/>
  <c r="R68"/>
  <c r="Q68"/>
  <c r="P68"/>
  <c r="O68"/>
  <c r="N68"/>
  <c r="M68"/>
  <c r="L68"/>
  <c r="J68"/>
  <c r="X66"/>
  <c r="W66"/>
  <c r="V66"/>
  <c r="U66"/>
  <c r="T66"/>
  <c r="S66"/>
  <c r="R66"/>
  <c r="Q66"/>
  <c r="P66"/>
  <c r="O66"/>
  <c r="N66"/>
  <c r="M66"/>
  <c r="L66"/>
  <c r="J66"/>
  <c r="X61"/>
  <c r="W61"/>
  <c r="V61"/>
  <c r="U61"/>
  <c r="T61"/>
  <c r="S61"/>
  <c r="R61"/>
  <c r="Q61"/>
  <c r="P61"/>
  <c r="O61"/>
  <c r="N61"/>
  <c r="M61"/>
  <c r="L61"/>
  <c r="J61"/>
  <c r="X56"/>
  <c r="W56"/>
  <c r="V56"/>
  <c r="U56"/>
  <c r="T56"/>
  <c r="S56"/>
  <c r="R56"/>
  <c r="Q56"/>
  <c r="P56"/>
  <c r="O56"/>
  <c r="N56"/>
  <c r="M56"/>
  <c r="L56"/>
  <c r="J56"/>
  <c r="X52"/>
  <c r="X11"/>
  <c r="W52"/>
  <c r="V52"/>
  <c r="V11"/>
  <c r="U52"/>
  <c r="T52"/>
  <c r="T11"/>
  <c r="S52"/>
  <c r="R52"/>
  <c r="R11"/>
  <c r="Q52"/>
  <c r="P52"/>
  <c r="P11"/>
  <c r="O52"/>
  <c r="N52"/>
  <c r="N11"/>
  <c r="M52"/>
  <c r="L52"/>
  <c r="L11"/>
  <c r="J52"/>
  <c r="J29"/>
  <c r="J28"/>
  <c r="J27"/>
  <c r="X26"/>
  <c r="W26"/>
  <c r="V26"/>
  <c r="U26"/>
  <c r="T26"/>
  <c r="S26"/>
  <c r="R26"/>
  <c r="Q26"/>
  <c r="P26"/>
  <c r="O26"/>
  <c r="N26"/>
  <c r="M26"/>
  <c r="L26"/>
  <c r="J26"/>
  <c r="X13"/>
  <c r="W13"/>
  <c r="V13"/>
  <c r="U13"/>
  <c r="T13"/>
  <c r="S13"/>
  <c r="R13"/>
  <c r="Q13"/>
  <c r="P13"/>
  <c r="O13"/>
  <c r="N13"/>
  <c r="M13"/>
  <c r="L13"/>
  <c r="J13"/>
  <c r="Y421" i="2"/>
  <c r="Y427"/>
  <c r="Y436"/>
  <c r="Y433"/>
  <c r="Y475"/>
  <c r="Y472"/>
  <c r="Y498"/>
  <c r="Y496"/>
  <c r="Y563"/>
  <c r="V74" i="3"/>
  <c r="V21"/>
  <c r="V19"/>
  <c r="V13"/>
  <c r="V8"/>
  <c r="V6"/>
  <c r="V4"/>
  <c r="Y177" i="2"/>
  <c r="Y186"/>
  <c r="U29"/>
  <c r="U13"/>
  <c r="U55"/>
  <c r="U64"/>
  <c r="U71"/>
  <c r="U79"/>
  <c r="U69"/>
  <c r="U59"/>
  <c r="U86"/>
  <c r="U122"/>
  <c r="U121"/>
  <c r="U130"/>
  <c r="U128"/>
  <c r="U177"/>
  <c r="U186"/>
  <c r="U166"/>
  <c r="U158"/>
  <c r="U156"/>
  <c r="U240"/>
  <c r="U262"/>
  <c r="U305"/>
  <c r="U563"/>
  <c r="S29"/>
  <c r="S13"/>
  <c r="S55"/>
  <c r="S64"/>
  <c r="S71"/>
  <c r="S79"/>
  <c r="S69"/>
  <c r="S59"/>
  <c r="S86"/>
  <c r="S122"/>
  <c r="S130"/>
  <c r="S128"/>
  <c r="S121"/>
  <c r="S177"/>
  <c r="S186"/>
  <c r="S166"/>
  <c r="S158"/>
  <c r="S156"/>
  <c r="S240"/>
  <c r="S262"/>
  <c r="S305"/>
  <c r="S563"/>
  <c r="Q29"/>
  <c r="Q13"/>
  <c r="Q55"/>
  <c r="Q64"/>
  <c r="Q71"/>
  <c r="Q79"/>
  <c r="Q69"/>
  <c r="Q59"/>
  <c r="Q86"/>
  <c r="Q122"/>
  <c r="Q121"/>
  <c r="Q130"/>
  <c r="Q128"/>
  <c r="Q177"/>
  <c r="Q186"/>
  <c r="Q166"/>
  <c r="Q158"/>
  <c r="Q156"/>
  <c r="Q240"/>
  <c r="Q262"/>
  <c r="Q305"/>
  <c r="Q563"/>
  <c r="O29"/>
  <c r="O13"/>
  <c r="O55"/>
  <c r="O64"/>
  <c r="O71"/>
  <c r="O79"/>
  <c r="O69"/>
  <c r="O59"/>
  <c r="O86"/>
  <c r="O122"/>
  <c r="O130"/>
  <c r="O128"/>
  <c r="O121"/>
  <c r="O177"/>
  <c r="O186"/>
  <c r="O166"/>
  <c r="O158"/>
  <c r="O156"/>
  <c r="O240"/>
  <c r="O262"/>
  <c r="O305"/>
  <c r="O563"/>
  <c r="M29"/>
  <c r="M13"/>
  <c r="M55"/>
  <c r="M64"/>
  <c r="M71"/>
  <c r="M79"/>
  <c r="M69"/>
  <c r="M59"/>
  <c r="M11"/>
  <c r="M86"/>
  <c r="M122"/>
  <c r="M121"/>
  <c r="M130"/>
  <c r="M128"/>
  <c r="M177"/>
  <c r="M186"/>
  <c r="M166"/>
  <c r="M158"/>
  <c r="M156"/>
  <c r="M240"/>
  <c r="M262"/>
  <c r="M305"/>
  <c r="M563"/>
  <c r="L29"/>
  <c r="L13"/>
  <c r="L55"/>
  <c r="L64"/>
  <c r="L71"/>
  <c r="L79"/>
  <c r="L69"/>
  <c r="L59"/>
  <c r="L86"/>
  <c r="L122"/>
  <c r="L130"/>
  <c r="L128"/>
  <c r="L121"/>
  <c r="L177"/>
  <c r="L186"/>
  <c r="L166"/>
  <c r="L158"/>
  <c r="L156"/>
  <c r="L240"/>
  <c r="L262"/>
  <c r="L305"/>
  <c r="L563"/>
  <c r="J29"/>
  <c r="J13"/>
  <c r="J55"/>
  <c r="J64"/>
  <c r="J71"/>
  <c r="J79"/>
  <c r="J69"/>
  <c r="J59"/>
  <c r="J86"/>
  <c r="J122"/>
  <c r="J121"/>
  <c r="J130"/>
  <c r="J128"/>
  <c r="J177"/>
  <c r="J186"/>
  <c r="J166"/>
  <c r="J158"/>
  <c r="J156"/>
  <c r="J240"/>
  <c r="J262"/>
  <c r="J305"/>
  <c r="J563"/>
  <c r="X29"/>
  <c r="X13"/>
  <c r="X55"/>
  <c r="X64"/>
  <c r="X71"/>
  <c r="X79"/>
  <c r="X69"/>
  <c r="X59"/>
  <c r="X86"/>
  <c r="X122"/>
  <c r="X130"/>
  <c r="X128"/>
  <c r="X121"/>
  <c r="X177"/>
  <c r="X186"/>
  <c r="X166"/>
  <c r="X158"/>
  <c r="X156"/>
  <c r="X240"/>
  <c r="X262"/>
  <c r="X305"/>
  <c r="W29"/>
  <c r="W13"/>
  <c r="W55"/>
  <c r="W64"/>
  <c r="W71"/>
  <c r="W79"/>
  <c r="W69"/>
  <c r="W59"/>
  <c r="W86"/>
  <c r="W122"/>
  <c r="W130"/>
  <c r="W128"/>
  <c r="W121"/>
  <c r="W177"/>
  <c r="W186"/>
  <c r="W166"/>
  <c r="W158"/>
  <c r="W156"/>
  <c r="W240"/>
  <c r="W262"/>
  <c r="W305"/>
  <c r="V29"/>
  <c r="V13"/>
  <c r="V55"/>
  <c r="V64"/>
  <c r="V71"/>
  <c r="V79"/>
  <c r="V69"/>
  <c r="V59"/>
  <c r="V86"/>
  <c r="V122"/>
  <c r="V130"/>
  <c r="V128"/>
  <c r="V121"/>
  <c r="V177"/>
  <c r="V186"/>
  <c r="V166"/>
  <c r="V158"/>
  <c r="V156"/>
  <c r="V240"/>
  <c r="V262"/>
  <c r="V305"/>
  <c r="T29"/>
  <c r="T13"/>
  <c r="T55"/>
  <c r="T64"/>
  <c r="T71"/>
  <c r="T79"/>
  <c r="T69"/>
  <c r="T59"/>
  <c r="T86"/>
  <c r="T122"/>
  <c r="T130"/>
  <c r="T128"/>
  <c r="T121"/>
  <c r="T177"/>
  <c r="T186"/>
  <c r="T166"/>
  <c r="T158"/>
  <c r="T156"/>
  <c r="T240"/>
  <c r="T262"/>
  <c r="T305"/>
  <c r="R29"/>
  <c r="R13"/>
  <c r="R55"/>
  <c r="R64"/>
  <c r="R71"/>
  <c r="R79"/>
  <c r="R69"/>
  <c r="R59"/>
  <c r="R86"/>
  <c r="R122"/>
  <c r="R130"/>
  <c r="R128"/>
  <c r="R121"/>
  <c r="R177"/>
  <c r="R186"/>
  <c r="R166"/>
  <c r="R158"/>
  <c r="R156"/>
  <c r="R240"/>
  <c r="R262"/>
  <c r="R305"/>
  <c r="P29"/>
  <c r="P13"/>
  <c r="P55"/>
  <c r="P64"/>
  <c r="P71"/>
  <c r="P79"/>
  <c r="P69"/>
  <c r="P59"/>
  <c r="P86"/>
  <c r="P122"/>
  <c r="P130"/>
  <c r="P128"/>
  <c r="P121"/>
  <c r="P177"/>
  <c r="P186"/>
  <c r="P166"/>
  <c r="P158"/>
  <c r="P156"/>
  <c r="P240"/>
  <c r="P262"/>
  <c r="P305"/>
  <c r="N29"/>
  <c r="N13"/>
  <c r="N55"/>
  <c r="N64"/>
  <c r="N71"/>
  <c r="N79"/>
  <c r="N69"/>
  <c r="N59"/>
  <c r="N86"/>
  <c r="N122"/>
  <c r="N130"/>
  <c r="N128"/>
  <c r="N121"/>
  <c r="N177"/>
  <c r="N186"/>
  <c r="N166"/>
  <c r="N158"/>
  <c r="N156"/>
  <c r="N240"/>
  <c r="N262"/>
  <c r="N305"/>
  <c r="X202"/>
  <c r="W202"/>
  <c r="V202"/>
  <c r="U202"/>
  <c r="T202"/>
  <c r="S202"/>
  <c r="R202"/>
  <c r="Q202"/>
  <c r="P202"/>
  <c r="O202"/>
  <c r="N202"/>
  <c r="M202"/>
  <c r="L202"/>
  <c r="J202"/>
  <c r="J32"/>
  <c r="J31"/>
  <c r="J30"/>
  <c r="Q131" i="1"/>
  <c r="Y187"/>
  <c r="Y95"/>
  <c r="Y93"/>
  <c r="Y86"/>
  <c r="Y74"/>
  <c r="Y23"/>
  <c r="Y10"/>
  <c r="R46"/>
  <c r="S46"/>
  <c r="T46"/>
  <c r="U46"/>
  <c r="V46"/>
  <c r="W46"/>
  <c r="X46"/>
  <c r="Y46"/>
  <c r="M23"/>
  <c r="M10"/>
  <c r="M46"/>
  <c r="M55"/>
  <c r="M62"/>
  <c r="M69"/>
  <c r="M60"/>
  <c r="M50"/>
  <c r="M74"/>
  <c r="M87"/>
  <c r="M86"/>
  <c r="M95"/>
  <c r="M93"/>
  <c r="M131"/>
  <c r="M140"/>
  <c r="M126"/>
  <c r="M122"/>
  <c r="M120"/>
  <c r="M187"/>
  <c r="M192"/>
  <c r="Q23"/>
  <c r="Q10"/>
  <c r="Q87"/>
  <c r="Y55"/>
  <c r="Y62"/>
  <c r="Y69"/>
  <c r="Y60"/>
  <c r="Y50"/>
  <c r="Y131"/>
  <c r="Y140"/>
  <c r="Y126"/>
  <c r="Y122"/>
  <c r="Y120"/>
  <c r="Y196"/>
  <c r="L196"/>
  <c r="N196"/>
  <c r="O196"/>
  <c r="P196"/>
  <c r="Q196"/>
  <c r="R196"/>
  <c r="S196"/>
  <c r="T196"/>
  <c r="U196"/>
  <c r="V196"/>
  <c r="W196"/>
  <c r="X196"/>
  <c r="N192"/>
  <c r="O192"/>
  <c r="P192"/>
  <c r="Q192"/>
  <c r="R192"/>
  <c r="S192"/>
  <c r="T192"/>
  <c r="U192"/>
  <c r="V192"/>
  <c r="W192"/>
  <c r="X192"/>
  <c r="N187"/>
  <c r="O187"/>
  <c r="P187"/>
  <c r="Q187"/>
  <c r="R187"/>
  <c r="S187"/>
  <c r="T187"/>
  <c r="U187"/>
  <c r="V187"/>
  <c r="W187"/>
  <c r="X187"/>
  <c r="N156"/>
  <c r="O156"/>
  <c r="P156"/>
  <c r="Q156"/>
  <c r="R156"/>
  <c r="S156"/>
  <c r="T156"/>
  <c r="U156"/>
  <c r="V156"/>
  <c r="W156"/>
  <c r="X156"/>
  <c r="Y156"/>
  <c r="N140"/>
  <c r="O140"/>
  <c r="P140"/>
  <c r="Q140"/>
  <c r="Q126"/>
  <c r="Q122"/>
  <c r="Q120"/>
  <c r="R140"/>
  <c r="S140"/>
  <c r="T140"/>
  <c r="U140"/>
  <c r="V140"/>
  <c r="W140"/>
  <c r="X140"/>
  <c r="N131"/>
  <c r="O131"/>
  <c r="P131"/>
  <c r="R131"/>
  <c r="S131"/>
  <c r="T131"/>
  <c r="U131"/>
  <c r="V131"/>
  <c r="W131"/>
  <c r="X131"/>
  <c r="N126"/>
  <c r="O126"/>
  <c r="P126"/>
  <c r="R126"/>
  <c r="S126"/>
  <c r="T126"/>
  <c r="U126"/>
  <c r="V126"/>
  <c r="W126"/>
  <c r="X126"/>
  <c r="N122"/>
  <c r="O122"/>
  <c r="P122"/>
  <c r="R122"/>
  <c r="S122"/>
  <c r="T122"/>
  <c r="U122"/>
  <c r="V122"/>
  <c r="W122"/>
  <c r="X122"/>
  <c r="N120"/>
  <c r="O120"/>
  <c r="P120"/>
  <c r="R120"/>
  <c r="S120"/>
  <c r="T120"/>
  <c r="U120"/>
  <c r="V120"/>
  <c r="W120"/>
  <c r="X120"/>
  <c r="N95"/>
  <c r="O95"/>
  <c r="O93"/>
  <c r="P95"/>
  <c r="Q95"/>
  <c r="Q93"/>
  <c r="Q86"/>
  <c r="Q8"/>
  <c r="Q202"/>
  <c r="Q207"/>
  <c r="R95"/>
  <c r="S95"/>
  <c r="T95"/>
  <c r="U95"/>
  <c r="V95"/>
  <c r="W95"/>
  <c r="X95"/>
  <c r="N93"/>
  <c r="P93"/>
  <c r="R93"/>
  <c r="S93"/>
  <c r="T93"/>
  <c r="U93"/>
  <c r="V93"/>
  <c r="W93"/>
  <c r="X93"/>
  <c r="N87"/>
  <c r="N86"/>
  <c r="O87"/>
  <c r="O86"/>
  <c r="P87"/>
  <c r="P86"/>
  <c r="R87"/>
  <c r="R86"/>
  <c r="S87"/>
  <c r="S86"/>
  <c r="T87"/>
  <c r="T86"/>
  <c r="U87"/>
  <c r="U86"/>
  <c r="U8"/>
  <c r="U202"/>
  <c r="U207"/>
  <c r="V87"/>
  <c r="V86"/>
  <c r="W87"/>
  <c r="W86"/>
  <c r="X87"/>
  <c r="X86"/>
  <c r="N74"/>
  <c r="O74"/>
  <c r="P74"/>
  <c r="Q74"/>
  <c r="R74"/>
  <c r="S74"/>
  <c r="T74"/>
  <c r="U74"/>
  <c r="V74"/>
  <c r="W74"/>
  <c r="X74"/>
  <c r="N69"/>
  <c r="O69"/>
  <c r="P69"/>
  <c r="Q69"/>
  <c r="R69"/>
  <c r="S69"/>
  <c r="T69"/>
  <c r="U69"/>
  <c r="V69"/>
  <c r="W69"/>
  <c r="X69"/>
  <c r="N62"/>
  <c r="N60"/>
  <c r="O62"/>
  <c r="P62"/>
  <c r="P60"/>
  <c r="Q62"/>
  <c r="R62"/>
  <c r="R60"/>
  <c r="S62"/>
  <c r="T62"/>
  <c r="T60"/>
  <c r="U62"/>
  <c r="V62"/>
  <c r="V60"/>
  <c r="W62"/>
  <c r="X62"/>
  <c r="X60"/>
  <c r="O60"/>
  <c r="Q60"/>
  <c r="S60"/>
  <c r="U60"/>
  <c r="W60"/>
  <c r="N55"/>
  <c r="N50"/>
  <c r="O55"/>
  <c r="P55"/>
  <c r="P50"/>
  <c r="P8"/>
  <c r="P202"/>
  <c r="Q55"/>
  <c r="R55"/>
  <c r="R50"/>
  <c r="S55"/>
  <c r="T55"/>
  <c r="T50"/>
  <c r="U55"/>
  <c r="V55"/>
  <c r="V50"/>
  <c r="W55"/>
  <c r="X55"/>
  <c r="X50"/>
  <c r="O50"/>
  <c r="Q50"/>
  <c r="S50"/>
  <c r="U50"/>
  <c r="W50"/>
  <c r="N46"/>
  <c r="O46"/>
  <c r="P46"/>
  <c r="Q46"/>
  <c r="N23"/>
  <c r="O23"/>
  <c r="O10"/>
  <c r="O8"/>
  <c r="O202"/>
  <c r="O207"/>
  <c r="P23"/>
  <c r="R23"/>
  <c r="R10"/>
  <c r="R8"/>
  <c r="R202"/>
  <c r="S23"/>
  <c r="T23"/>
  <c r="U23"/>
  <c r="V23"/>
  <c r="V10"/>
  <c r="V8"/>
  <c r="V202"/>
  <c r="W23"/>
  <c r="X23"/>
  <c r="X10"/>
  <c r="X8"/>
  <c r="X202"/>
  <c r="S10"/>
  <c r="S8"/>
  <c r="S202"/>
  <c r="S207"/>
  <c r="T10"/>
  <c r="T8"/>
  <c r="T202"/>
  <c r="U10"/>
  <c r="W10"/>
  <c r="W8"/>
  <c r="W202"/>
  <c r="N10"/>
  <c r="N8"/>
  <c r="N202"/>
  <c r="P10"/>
  <c r="L23"/>
  <c r="L10"/>
  <c r="L46"/>
  <c r="L55"/>
  <c r="L62"/>
  <c r="L69"/>
  <c r="L60"/>
  <c r="L50"/>
  <c r="L74"/>
  <c r="L87"/>
  <c r="L95"/>
  <c r="L93"/>
  <c r="L86"/>
  <c r="L131"/>
  <c r="L140"/>
  <c r="L126"/>
  <c r="L122"/>
  <c r="L120"/>
  <c r="L187"/>
  <c r="L192"/>
  <c r="J196"/>
  <c r="M196"/>
  <c r="J192"/>
  <c r="J187"/>
  <c r="M156"/>
  <c r="L156"/>
  <c r="J156"/>
  <c r="J140"/>
  <c r="J131"/>
  <c r="J126"/>
  <c r="J122"/>
  <c r="J120"/>
  <c r="J95"/>
  <c r="J93"/>
  <c r="J87"/>
  <c r="J86"/>
  <c r="J74"/>
  <c r="J69"/>
  <c r="J62"/>
  <c r="J60"/>
  <c r="J50"/>
  <c r="J55"/>
  <c r="J46"/>
  <c r="J24"/>
  <c r="J25"/>
  <c r="J26"/>
  <c r="J23"/>
  <c r="J10"/>
  <c r="Y8"/>
  <c r="P11" i="2"/>
  <c r="T11"/>
  <c r="W11"/>
  <c r="X11"/>
  <c r="J11"/>
  <c r="Q11"/>
  <c r="S11"/>
  <c r="U11"/>
  <c r="J8" i="1"/>
  <c r="J202"/>
  <c r="J207"/>
  <c r="L8"/>
  <c r="L202"/>
  <c r="L207"/>
  <c r="M8"/>
  <c r="M202"/>
  <c r="M207"/>
  <c r="Y259" i="4"/>
  <c r="Y11"/>
  <c r="Y329" i="5"/>
  <c r="Y252"/>
  <c r="C97" i="6"/>
  <c r="C96"/>
  <c r="N11" i="2"/>
  <c r="R11"/>
  <c r="V11"/>
  <c r="L11"/>
  <c r="O11"/>
  <c r="Y8" i="5"/>
  <c r="C4" i="6"/>
  <c r="C155"/>
  <c r="Y207" i="1"/>
  <c r="Y202"/>
  <c r="Y464" i="5"/>
  <c r="Y470" i="4"/>
  <c r="C24" i="7"/>
  <c r="C21"/>
  <c r="C10"/>
  <c r="C48"/>
</calcChain>
</file>

<file path=xl/sharedStrings.xml><?xml version="1.0" encoding="utf-8"?>
<sst xmlns="http://schemas.openxmlformats.org/spreadsheetml/2006/main" count="1970" uniqueCount="749">
  <si>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</si>
  <si>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charset val="204"/>
      </rPr>
      <t xml:space="preserve"> 420</t>
    </r>
  </si>
  <si>
    <r>
      <t xml:space="preserve"> 114 06014 10 0000 </t>
    </r>
    <r>
      <rPr>
        <i/>
        <sz val="10"/>
        <color indexed="10"/>
        <rFont val="Arial Cyr"/>
        <charset val="204"/>
      </rPr>
      <t>420</t>
    </r>
  </si>
  <si>
    <t>1 16 03000 00 0000 140</t>
  </si>
  <si>
    <t>Денежные взыскания (штрафы) за нарушение законодательства о налогах и сборах</t>
  </si>
  <si>
    <r>
      <t>1 16 03</t>
    </r>
    <r>
      <rPr>
        <b/>
        <i/>
        <sz val="10"/>
        <rFont val="Arial Cyr"/>
        <charset val="204"/>
      </rPr>
      <t xml:space="preserve">010 </t>
    </r>
    <r>
      <rPr>
        <i/>
        <sz val="10"/>
        <rFont val="Arial Cyr"/>
        <charset val="204"/>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</si>
  <si>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</si>
  <si>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charset val="204"/>
      </rPr>
      <t xml:space="preserve">030 </t>
    </r>
    <r>
      <rPr>
        <i/>
        <sz val="10"/>
        <rFont val="Arial Cyr"/>
        <charset val="204"/>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</si>
  <si>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</si>
  <si>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</si>
  <si>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</si>
  <si>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</si>
  <si>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</si>
  <si>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</si>
  <si>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</si>
  <si>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</si>
  <si>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</si>
  <si>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</si>
  <si>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charset val="204"/>
      </rPr>
      <t xml:space="preserve"> </t>
    </r>
    <r>
      <rPr>
        <sz val="10"/>
        <rFont val="Arial Cyr"/>
        <family val="2"/>
        <charset val="204"/>
      </rPr>
      <t>01 0000 140</t>
    </r>
  </si>
  <si>
    <r>
      <t>1 16 31000</t>
    </r>
    <r>
      <rPr>
        <b/>
        <sz val="10"/>
        <rFont val="Arial Cyr"/>
        <family val="2"/>
        <charset val="204"/>
      </rPr>
      <t xml:space="preserve"> </t>
    </r>
    <r>
      <rPr>
        <sz val="10"/>
        <rFont val="Arial Cyr"/>
        <family val="2"/>
        <charset val="204"/>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</si>
  <si>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</si>
  <si>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</si>
  <si>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</si>
  <si>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</si>
  <si>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</si>
  <si>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</si>
  <si>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</si>
  <si>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</si>
  <si>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</si>
  <si>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</si>
  <si>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</si>
  <si>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</si>
  <si>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</si>
  <si>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</si>
  <si>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</si>
  <si>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</si>
  <si>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</si>
  <si>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</si>
  <si>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</si>
  <si>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</si>
  <si>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</si>
  <si>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</si>
  <si>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</si>
  <si>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</si>
  <si>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</si>
  <si>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</si>
  <si>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</si>
  <si>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</si>
  <si>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</si>
  <si>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</si>
  <si>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</si>
  <si>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</si>
  <si>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</si>
  <si>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</si>
  <si>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</si>
  <si>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</si>
  <si>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</si>
  <si>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</si>
  <si>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</si>
  <si>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</si>
  <si>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</si>
  <si>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</si>
  <si>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</si>
  <si>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</si>
  <si>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</si>
  <si>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</si>
  <si>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</si>
  <si>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</si>
  <si>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</si>
  <si>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</si>
  <si>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</si>
  <si>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</si>
  <si>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</si>
  <si>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</si>
  <si>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</si>
  <si>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</si>
  <si>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</si>
  <si>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</si>
  <si>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</si>
  <si>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</si>
  <si>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</si>
  <si>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</si>
  <si>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</si>
  <si>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</si>
  <si>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</si>
  <si>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</si>
  <si>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</si>
  <si>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</si>
  <si>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</si>
  <si>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</si>
  <si>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</si>
  <si>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</si>
  <si>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</si>
  <si>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</si>
  <si>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</si>
  <si>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</si>
  <si>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</si>
  <si>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</si>
  <si>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</si>
  <si>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</si>
  <si>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</si>
  <si>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</si>
  <si>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</si>
  <si>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</si>
  <si>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</si>
  <si>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</si>
  <si>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</si>
  <si>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</si>
  <si>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</si>
  <si>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</si>
  <si>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</si>
  <si>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</si>
  <si>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</si>
  <si>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</si>
  <si>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</si>
  <si>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</si>
  <si>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</si>
  <si>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</si>
  <si>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</si>
  <si>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</si>
  <si>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</si>
  <si>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</si>
  <si>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</si>
  <si>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</si>
  <si>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</si>
  <si>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</si>
  <si>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</si>
  <si>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</si>
  <si>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</si>
  <si>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</si>
  <si>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</si>
  <si>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</si>
  <si>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</si>
  <si>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</si>
  <si>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</si>
  <si>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</si>
  <si>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</si>
  <si>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</si>
  <si>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</si>
  <si>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</si>
  <si>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</si>
  <si>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</si>
  <si>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</si>
  <si>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</si>
  <si>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</si>
  <si>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</si>
  <si>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</si>
  <si>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</si>
  <si>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</si>
  <si>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</si>
  <si>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</si>
  <si>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</si>
  <si>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</si>
  <si>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</si>
  <si>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</si>
  <si>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</si>
  <si>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</si>
  <si>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</si>
  <si>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</si>
  <si>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</si>
  <si>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</si>
  <si>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</si>
  <si>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</si>
  <si>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</si>
  <si>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</si>
  <si>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</si>
  <si>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</si>
  <si>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</si>
  <si>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</si>
  <si>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</si>
  <si>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</si>
  <si>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</si>
  <si>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</si>
  <si>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</si>
  <si>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</si>
  <si>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</si>
  <si>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</si>
  <si>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</si>
  <si>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</si>
  <si>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</si>
  <si>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</si>
  <si>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</si>
  <si>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</si>
  <si>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</si>
  <si>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</si>
  <si>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</si>
  <si>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</si>
  <si>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</si>
  <si>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</si>
  <si>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</si>
  <si>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</si>
  <si>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</si>
  <si>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</si>
  <si>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</si>
  <si>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</si>
  <si>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</si>
  <si>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</si>
  <si>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</si>
  <si>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</si>
  <si>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</si>
  <si>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</si>
  <si>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</si>
  <si>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</si>
  <si>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</si>
  <si>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</si>
  <si>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</si>
  <si>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</si>
  <si>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</si>
  <si>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</si>
  <si>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</si>
  <si>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</si>
  <si>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</si>
  <si>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</si>
  <si>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</si>
  <si>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</si>
  <si>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</si>
  <si>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</si>
  <si>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</si>
  <si>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</si>
  <si>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</si>
  <si>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</si>
  <si>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</si>
  <si>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</si>
  <si>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</si>
  <si>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</si>
  <si>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</si>
  <si>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</si>
  <si>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</si>
  <si>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</si>
  <si>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</si>
  <si>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</si>
  <si>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</si>
  <si>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</si>
  <si>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</si>
  <si>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</si>
  <si>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</si>
  <si>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</si>
  <si>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</si>
  <si>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</si>
  <si>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</si>
  <si>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</si>
  <si>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</si>
  <si>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</si>
  <si>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</si>
  <si>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</si>
  <si>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</si>
  <si>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</si>
  <si>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</si>
  <si>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</si>
  <si>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</si>
  <si>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</si>
  <si>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</si>
  <si>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</si>
  <si>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</si>
  <si>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</si>
  <si>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</si>
  <si>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</si>
  <si>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</si>
  <si>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</si>
  <si>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</si>
  <si>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</si>
  <si>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</si>
  <si>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</si>
  <si>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</si>
  <si>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</si>
  <si>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</si>
  <si>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</si>
  <si>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</si>
  <si>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</si>
  <si>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</si>
  <si>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</si>
  <si>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</si>
  <si>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</si>
  <si>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</si>
  <si>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</si>
  <si>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</si>
  <si>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</si>
  <si>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</si>
  <si>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</si>
  <si>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</si>
  <si>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</si>
  <si>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</si>
  <si>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</si>
  <si>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</si>
  <si>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</si>
  <si>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</si>
  <si>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</si>
  <si>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</si>
  <si>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</si>
  <si>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</si>
  <si>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</si>
  <si>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</si>
  <si>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</si>
  <si>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</si>
  <si>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</si>
  <si>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</si>
  <si>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</si>
  <si>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</si>
  <si>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</si>
  <si>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</si>
  <si>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</si>
  <si>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</si>
  <si>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</si>
  <si>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</si>
  <si>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</si>
  <si>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</si>
  <si>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</si>
  <si>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</si>
  <si>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</si>
  <si>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</si>
  <si>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</si>
  <si>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</si>
  <si>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</si>
  <si>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</si>
  <si>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</si>
  <si>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</si>
  <si>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</si>
  <si>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</si>
  <si>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</si>
  <si>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</si>
  <si>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</si>
  <si>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</si>
  <si>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</si>
  <si>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</si>
  <si>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</si>
  <si>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</si>
  <si>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</si>
  <si>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</si>
  <si>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</si>
  <si>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</si>
  <si>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</si>
  <si>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</si>
  <si>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</si>
  <si>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</si>
  <si>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</si>
  <si>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</si>
  <si>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</si>
  <si>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</si>
  <si>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</si>
  <si>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</si>
  <si>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</si>
  <si>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</si>
  <si>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</si>
  <si>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</si>
  <si>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</si>
  <si>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</si>
  <si>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</si>
  <si>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</si>
  <si>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</si>
  <si>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</si>
  <si>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</si>
  <si>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</si>
  <si>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</si>
  <si>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</si>
  <si>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</si>
  <si>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</si>
  <si>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</si>
  <si>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</si>
  <si>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</si>
  <si>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</si>
  <si>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</si>
  <si>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</si>
  <si>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</si>
  <si>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</si>
  <si>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</si>
  <si>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</si>
  <si>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</si>
  <si>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</si>
  <si>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</si>
  <si>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</si>
  <si>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</si>
  <si>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</si>
  <si>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</si>
  <si>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</si>
  <si>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</si>
  <si>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</si>
  <si>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</si>
  <si>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</si>
  <si>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</si>
  <si>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</si>
  <si>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</si>
  <si>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</si>
  <si>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</si>
  <si>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</si>
  <si>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</si>
  <si>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</si>
  <si>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</si>
  <si>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</si>
  <si>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</si>
  <si>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</si>
  <si>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</si>
  <si>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</si>
  <si>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</si>
  <si>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</si>
  <si>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</si>
  <si>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</si>
  <si>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</si>
  <si>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</si>
  <si>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</si>
  <si>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</si>
  <si>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</si>
  <si>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</si>
  <si>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</si>
  <si>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</si>
  <si>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</si>
  <si>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</si>
  <si>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</si>
  <si>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</si>
  <si>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</si>
  <si>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</si>
  <si>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</si>
  <si>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</si>
  <si>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</si>
  <si>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</si>
  <si>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</si>
  <si>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</si>
  <si>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</si>
  <si>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</si>
  <si>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</si>
  <si>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</si>
  <si>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</si>
  <si>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</si>
  <si>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</si>
  <si>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</si>
  <si>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</si>
  <si>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</si>
  <si>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</si>
  <si>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</si>
  <si>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</si>
  <si>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</si>
  <si>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</si>
  <si>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</si>
  <si>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</si>
  <si>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</si>
  <si>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</si>
  <si>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</si>
  <si>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</si>
  <si>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</si>
  <si>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</si>
  <si>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</si>
  <si>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</si>
  <si>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</si>
  <si>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</si>
  <si>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</si>
  <si>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</si>
  <si>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</si>
  <si>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</si>
  <si>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</si>
  <si>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</si>
  <si>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</si>
  <si>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</si>
  <si>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</si>
  <si>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</si>
  <si>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</si>
  <si>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</si>
  <si>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</si>
  <si>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</si>
  <si>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</si>
  <si>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</si>
  <si>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</si>
  <si>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</si>
  <si>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</si>
  <si>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</si>
  <si>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</si>
  <si>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</si>
  <si>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</si>
  <si>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</si>
  <si>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</si>
  <si>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</si>
  <si>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</si>
  <si>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</si>
  <si>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</si>
  <si>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</si>
  <si>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</si>
  <si>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</si>
  <si>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</si>
  <si>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</si>
  <si>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</si>
  <si>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</si>
  <si>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</si>
  <si>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</si>
  <si>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</si>
  <si>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</si>
  <si>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</si>
  <si>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</si>
  <si>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</si>
  <si>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</si>
  <si>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</si>
  <si>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</si>
  <si>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</si>
  <si>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</si>
  <si>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</si>
  <si>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</si>
  <si>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</si>
  <si>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</si>
  <si>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</si>
  <si>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</si>
  <si>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</si>
  <si>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</si>
  <si>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</si>
  <si>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</si>
  <si>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</si>
  <si>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</si>
  <si>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</si>
  <si>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</si>
  <si>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</si>
  <si>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</si>
  <si>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</si>
  <si>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</si>
  <si>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</si>
  <si>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</si>
  <si>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</si>
  <si>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</si>
  <si>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</si>
  <si>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</si>
  <si>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</si>
  <si>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</si>
  <si>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</si>
  <si>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</si>
  <si>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</si>
  <si>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</si>
  <si>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</si>
  <si>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</si>
  <si>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</si>
  <si>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</si>
  <si>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</si>
  <si>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</si>
  <si>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</si>
  <si>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</si>
  <si>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</si>
  <si>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</si>
  <si>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</si>
  <si>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</si>
  <si>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</si>
  <si>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</si>
  <si>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</si>
  <si>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</si>
  <si>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</si>
  <si>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</si>
  <si>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</si>
  <si>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</si>
  <si>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</si>
  <si>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</si>
  <si>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</si>
  <si>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</si>
  <si>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</si>
  <si>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</si>
  <si>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</si>
  <si>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</si>
  <si>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</si>
  <si>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</si>
  <si>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</si>
  <si>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</si>
  <si>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</si>
  <si>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</si>
  <si>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</si>
  <si>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</si>
  <si>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</si>
  <si>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</si>
  <si>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</si>
  <si>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</si>
  <si>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</si>
  <si>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</si>
  <si>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</si>
  <si>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</si>
  <si>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</si>
  <si>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</si>
  <si>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</si>
  <si>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</si>
  <si>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</si>
  <si>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</si>
  <si>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</si>
  <si>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</si>
  <si>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</si>
  <si>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</si>
  <si>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</si>
  <si>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</si>
  <si>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</si>
  <si>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</si>
  <si>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</si>
  <si>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</si>
  <si>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</si>
  <si>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</si>
  <si>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</si>
  <si>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</si>
  <si>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</si>
  <si>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</si>
  <si>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2 02 00000 00 0000 151</t>
  </si>
  <si>
    <t xml:space="preserve"> 2 02 03000 00 0000 151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</si>
  <si>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</si>
  <si>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</si>
  <si>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</si>
  <si>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</si>
  <si>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</si>
  <si>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</si>
  <si>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</si>
  <si>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</si>
  <si>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</si>
  <si>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</si>
  <si>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</si>
  <si>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</si>
  <si>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</si>
  <si>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</si>
  <si>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</si>
  <si>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</si>
  <si>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</si>
  <si>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</si>
  <si>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</si>
  <si>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</si>
  <si>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</si>
  <si>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</si>
  <si>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</si>
  <si>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</si>
  <si>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</si>
  <si>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</si>
  <si>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</si>
  <si>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</si>
  <si>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</si>
  <si>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</si>
  <si>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</si>
  <si>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</si>
  <si>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</si>
  <si>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</si>
  <si>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</si>
  <si>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</si>
  <si>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</si>
  <si>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</si>
  <si>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</si>
  <si>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</si>
  <si>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</si>
  <si>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</si>
  <si>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</si>
  <si>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</si>
  <si>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</si>
  <si>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charset val="204"/>
      </rPr>
      <t>1</t>
    </r>
    <r>
      <rPr>
        <sz val="10"/>
        <rFont val="Arial Cyr"/>
        <family val="2"/>
        <charset val="204"/>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</si>
  <si>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</si>
  <si>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</si>
  <si>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</si>
  <si>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</si>
  <si>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</si>
  <si>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</si>
  <si>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</si>
  <si>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</si>
  <si>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</si>
  <si>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</si>
  <si>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</si>
  <si>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</si>
  <si>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</si>
  <si>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</si>
  <si>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</si>
  <si>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</si>
  <si>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</si>
  <si>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</si>
  <si>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</si>
  <si>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</si>
  <si>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</si>
  <si>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</si>
  <si>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charset val="204"/>
      </rPr>
      <t>00</t>
    </r>
    <r>
      <rPr>
        <sz val="10"/>
        <rFont val="Arial Cyr"/>
        <family val="2"/>
        <charset val="204"/>
      </rPr>
      <t xml:space="preserve"> 0000 110</t>
    </r>
  </si>
  <si>
    <r>
      <t>182 109 070</t>
    </r>
    <r>
      <rPr>
        <b/>
        <sz val="10"/>
        <rFont val="Arial Cyr"/>
        <charset val="204"/>
      </rPr>
      <t>30</t>
    </r>
    <r>
      <rPr>
        <sz val="10"/>
        <rFont val="Arial Cyr"/>
        <family val="2"/>
        <charset val="204"/>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</si>
  <si>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</si>
  <si>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</si>
  <si>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</si>
  <si>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</si>
  <si>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</si>
  <si>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</si>
  <si>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</si>
  <si>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charset val="204"/>
      </rPr>
      <t>50</t>
    </r>
    <r>
      <rPr>
        <sz val="10"/>
        <rFont val="Arial Cyr"/>
        <family val="2"/>
        <charset val="204"/>
      </rPr>
      <t xml:space="preserve"> 00 0000 110</t>
    </r>
  </si>
  <si>
    <r>
      <t>182 109 070</t>
    </r>
    <r>
      <rPr>
        <b/>
        <i/>
        <sz val="10"/>
        <rFont val="Arial Cyr"/>
        <charset val="204"/>
      </rPr>
      <t>50</t>
    </r>
    <r>
      <rPr>
        <i/>
        <sz val="10"/>
        <rFont val="Arial Cyr"/>
        <charset val="204"/>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</si>
  <si>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</si>
  <si>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</si>
  <si>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</si>
  <si>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</si>
  <si>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</si>
  <si>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</si>
  <si>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</si>
  <si>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</si>
  <si>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</si>
  <si>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</si>
  <si>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</si>
  <si>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</si>
  <si>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</si>
  <si>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</si>
  <si>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</si>
  <si>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</si>
  <si>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</si>
  <si>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</si>
  <si>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</si>
  <si>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charset val="204"/>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</si>
  <si>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</si>
  <si>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</si>
  <si>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</si>
  <si>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</si>
  <si>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</si>
  <si>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</si>
  <si>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</si>
  <si>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</si>
  <si>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</si>
  <si>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</si>
  <si>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</si>
  <si>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</si>
  <si>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</si>
  <si>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</si>
  <si>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</si>
  <si>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</si>
  <si>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</si>
  <si>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</si>
  <si>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</si>
  <si>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</si>
  <si>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</si>
  <si>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</si>
  <si>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</si>
  <si>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</si>
  <si>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</si>
  <si>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</si>
  <si>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</si>
  <si>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</si>
  <si>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</si>
  <si>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</si>
  <si>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</si>
  <si>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</si>
  <si>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</si>
  <si>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</si>
  <si>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ИНЫЕ МЕЖБЮДЖЕТНЫЕ ТРАНСФЕРТЫ</t>
  </si>
  <si>
    <t>СУБВЕНЦИИ БЮДЖЕТАМ СУБЪЕКТОВ РОССИЙСКОЙ ФЕДЕРАЦИИ И МУНИЦИПАЛЬНЫХ ОБРАЗОВАНИЙ</t>
  </si>
  <si>
    <t xml:space="preserve"> 2 02 10000 00 0000 151</t>
  </si>
  <si>
    <t xml:space="preserve"> 2 02 15001 00 0000 151</t>
  </si>
  <si>
    <t xml:space="preserve"> 2 02 15001 10 0000 151</t>
  </si>
  <si>
    <t>2 02 35118 00 0000 151</t>
  </si>
  <si>
    <t>2 02 35118 10  0000 151</t>
  </si>
  <si>
    <t>2 02 30024 00 0000 151</t>
  </si>
  <si>
    <t>2 02 30024 10 0000 151</t>
  </si>
  <si>
    <t>2 02 40000 00 0000 151</t>
  </si>
  <si>
    <t>2 02 49999 00 0000 151</t>
  </si>
  <si>
    <t>2 02 49999 10 0000 151</t>
  </si>
  <si>
    <t>План на 2017 год</t>
  </si>
  <si>
    <t>Исполнение бюджета муниципального образования - Калининское сельское поселение Ухоловского муниципального района по доходам за 3 месяца 2017 год</t>
  </si>
  <si>
    <t>Исполнено за 3 месяца 2017 года</t>
  </si>
  <si>
    <t>от 22 мая 2017года № 15</t>
  </si>
  <si>
    <t xml:space="preserve">                                                                                   к  постановлению Главы администрации Калининского сельского поселения </t>
  </si>
  <si>
    <t xml:space="preserve"> 1 01 02030 01 0000 110 </t>
  </si>
  <si>
    <t>1 11 00000 00 0000 000</t>
  </si>
  <si>
    <t>1 11 05000 00 0000 120</t>
  </si>
  <si>
    <t>1 11 05020 00 0000 120</t>
  </si>
  <si>
    <t>1 11 05025 10 0000 120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</si>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</sst>
</file>

<file path=xl/styles.xml><?xml version="1.0" encoding="utf-8"?>
<styleSheet xmlns="http://schemas.openxmlformats.org/spreadsheetml/2006/main">
  <numFmts count="5">
    <numFmt numFmtId="171" formatCode="_-* #,##0.00_р_._-;\-* #,##0.00_р_._-;_-* &quot;-&quot;??_р_._-;_-@_-"/>
    <numFmt numFmtId="172" formatCode="0.000"/>
    <numFmt numFmtId="173" formatCode="0.0"/>
    <numFmt numFmtId="174" formatCode="#,##0.0"/>
    <numFmt numFmtId="176" formatCode="0.00000"/>
  </numFmts>
  <fonts count="27">
    <font>
      <sz val="10"/>
      <name val="Arial Cyr"/>
      <charset val="204"/>
    </font>
    <font>
      <sz val="10"/>
      <name val="Arial Cyr"/>
      <charset val="204"/>
    </font>
    <font>
      <sz val="10"/>
      <name val="Arial Cyr"/>
      <family val="2"/>
      <charset val="204"/>
    </font>
    <font>
      <b/>
      <sz val="10"/>
      <name val="Arial Cyr"/>
      <family val="2"/>
      <charset val="204"/>
    </font>
    <font>
      <sz val="8"/>
      <name val="Arial Cyr"/>
      <charset val="204"/>
    </font>
    <font>
      <sz val="14"/>
      <name val="Arial Cyr"/>
      <charset val="204"/>
    </font>
    <font>
      <b/>
      <sz val="10"/>
      <name val="Arial Cyr"/>
      <charset val="204"/>
    </font>
    <font>
      <b/>
      <sz val="14"/>
      <name val="Arial Cyr"/>
      <charset val="204"/>
    </font>
    <font>
      <b/>
      <sz val="12"/>
      <name val="Arial Cyr"/>
      <charset val="204"/>
    </font>
    <font>
      <sz val="12"/>
      <name val="Arial Cyr"/>
      <charset val="204"/>
    </font>
    <font>
      <sz val="12"/>
      <name val="Arial Cyr"/>
      <family val="2"/>
      <charset val="204"/>
    </font>
    <font>
      <b/>
      <sz val="12"/>
      <name val="Arial Cyr"/>
      <family val="2"/>
      <charset val="204"/>
    </font>
    <font>
      <i/>
      <sz val="10"/>
      <name val="Arial Cyr"/>
      <charset val="204"/>
    </font>
    <font>
      <b/>
      <i/>
      <sz val="10"/>
      <name val="Arial Cyr"/>
      <charset val="204"/>
    </font>
    <font>
      <sz val="10"/>
      <name val="Arial"/>
      <family val="2"/>
      <charset val="204"/>
    </font>
    <font>
      <i/>
      <sz val="10"/>
      <name val="Arial"/>
      <family val="2"/>
      <charset val="204"/>
    </font>
    <font>
      <sz val="10"/>
      <color indexed="10"/>
      <name val="Arial Cyr"/>
      <charset val="204"/>
    </font>
    <font>
      <i/>
      <sz val="10"/>
      <color indexed="10"/>
      <name val="Arial Cyr"/>
      <charset val="204"/>
    </font>
    <font>
      <sz val="11"/>
      <name val="Arial Cyr"/>
      <charset val="204"/>
    </font>
    <font>
      <sz val="11"/>
      <name val="Arial Cyr"/>
      <family val="2"/>
      <charset val="204"/>
    </font>
    <font>
      <sz val="10"/>
      <name val="Times New Roman"/>
      <family val="1"/>
      <charset val="204"/>
    </font>
    <font>
      <b/>
      <sz val="10"/>
      <name val="Times New Roman"/>
      <family val="1"/>
      <charset val="204"/>
    </font>
    <font>
      <sz val="10"/>
      <color indexed="8"/>
      <name val="Times New Roman"/>
      <family val="1"/>
      <charset val="204"/>
    </font>
    <font>
      <sz val="8"/>
      <color rgb="FF000000"/>
      <name val="Arial Cyr"/>
    </font>
    <font>
      <b/>
      <sz val="10"/>
      <color theme="1"/>
      <name val="Times New Roman"/>
      <family val="1"/>
      <charset val="204"/>
    </font>
    <font>
      <sz val="10"/>
      <color theme="1"/>
      <name val="Times New Roman"/>
      <family val="1"/>
      <charset val="204"/>
    </font>
    <font>
      <sz val="10"/>
      <color rgb="FF000000"/>
      <name val="Times New Roman"/>
      <family val="1"/>
      <charset val="204"/>
    </font>
  </fonts>
  <fills count="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diagonal/>
    </border>
    <border>
      <left style="thin">
        <color rgb="FF000000"/>
      </left>
      <right style="medium">
        <color rgb="FF000000"/>
      </right>
      <top/>
      <bottom style="thin">
        <color rgb="FF000000"/>
      </bottom>
      <diagonal/>
    </border>
  </borders>
  <cellStyleXfs count="3">
    <xf numFmtId="0" fontId="0" fillId="0" borderId="0"/>
    <xf numFmtId="0" fontId="23" fillId="0" borderId="53">
      <alignment horizontal="left" wrapText="1" indent="2"/>
    </xf>
    <xf numFmtId="171" fontId="1" fillId="0" borderId="0" applyFont="0" applyFill="0" applyBorder="0" applyAlignment="0" applyProtection="0"/>
  </cellStyleXfs>
  <cellXfs count="898">
    <xf numFmtId="0" fontId="0" fillId="0" borderId="0" xfId="0"/>
    <xf numFmtId="0" fontId="2" fillId="0" borderId="1" xfId="0" applyFont="1" applyBorder="1"/>
    <xf numFmtId="0" fontId="2" fillId="0" borderId="2" xfId="0" applyFont="1" applyBorder="1"/>
    <xf numFmtId="0" fontId="2"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4" xfId="0" applyFont="1" applyBorder="1" applyAlignment="1">
      <alignment horizontal="center"/>
    </xf>
    <xf numFmtId="0" fontId="3" fillId="0" borderId="9" xfId="0" applyFont="1" applyBorder="1"/>
    <xf numFmtId="0" fontId="2" fillId="0" borderId="4" xfId="0" applyFont="1" applyBorder="1"/>
    <xf numFmtId="0" fontId="2" fillId="0" borderId="0" xfId="0" applyFont="1" applyBorder="1"/>
    <xf numFmtId="0" fontId="2" fillId="0" borderId="9" xfId="0" applyFont="1" applyBorder="1"/>
    <xf numFmtId="0" fontId="2" fillId="0" borderId="7" xfId="0" applyFont="1" applyBorder="1"/>
    <xf numFmtId="0" fontId="2" fillId="0" borderId="5" xfId="0" applyFont="1" applyBorder="1"/>
    <xf numFmtId="0" fontId="2" fillId="0" borderId="4"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8" xfId="0" applyFont="1" applyBorder="1"/>
    <xf numFmtId="0" fontId="2" fillId="0" borderId="6" xfId="0" applyFont="1" applyBorder="1"/>
    <xf numFmtId="0" fontId="2" fillId="0" borderId="10" xfId="0" applyFont="1" applyBorder="1"/>
    <xf numFmtId="0" fontId="2" fillId="0" borderId="11" xfId="0" applyFont="1" applyBorder="1"/>
    <xf numFmtId="0" fontId="2" fillId="0" borderId="12" xfId="0" applyFont="1" applyBorder="1"/>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3" fillId="0" borderId="2" xfId="0" applyFont="1" applyBorder="1"/>
    <xf numFmtId="0" fontId="3" fillId="0" borderId="3" xfId="0" applyFont="1" applyBorder="1"/>
    <xf numFmtId="0" fontId="3" fillId="0" borderId="1" xfId="0" applyFont="1" applyBorder="1"/>
    <xf numFmtId="0" fontId="3" fillId="0" borderId="10" xfId="0" applyFont="1" applyBorder="1"/>
    <xf numFmtId="0" fontId="3" fillId="0" borderId="11" xfId="0" applyFont="1" applyBorder="1"/>
    <xf numFmtId="0" fontId="3" fillId="0" borderId="12" xfId="0" applyFont="1" applyBorder="1"/>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xf numFmtId="0" fontId="3" fillId="0" borderId="6" xfId="0" applyFont="1" applyFill="1" applyBorder="1"/>
    <xf numFmtId="0" fontId="3" fillId="0" borderId="7" xfId="0" applyFont="1" applyFill="1" applyBorder="1"/>
    <xf numFmtId="0" fontId="2" fillId="0" borderId="1" xfId="0" applyFont="1" applyFill="1" applyBorder="1"/>
    <xf numFmtId="0" fontId="3" fillId="0" borderId="2" xfId="0" applyFont="1" applyFill="1" applyBorder="1"/>
    <xf numFmtId="0" fontId="3" fillId="0" borderId="3" xfId="0" applyFont="1" applyFill="1" applyBorder="1"/>
    <xf numFmtId="0" fontId="2" fillId="0" borderId="10" xfId="0" applyFont="1" applyFill="1" applyBorder="1"/>
    <xf numFmtId="0" fontId="3" fillId="0" borderId="11" xfId="0" applyFont="1" applyFill="1" applyBorder="1"/>
    <xf numFmtId="0" fontId="3" fillId="0" borderId="12" xfId="0" applyFont="1" applyFill="1" applyBorder="1"/>
    <xf numFmtId="0" fontId="2" fillId="0" borderId="10" xfId="0" applyFont="1" applyBorder="1" applyAlignment="1">
      <alignment horizontal="center"/>
    </xf>
    <xf numFmtId="0" fontId="2" fillId="0" borderId="12" xfId="0" applyFont="1" applyBorder="1" applyAlignment="1">
      <alignment horizontal="center"/>
    </xf>
    <xf numFmtId="0" fontId="2" fillId="0" borderId="4" xfId="0" applyFont="1" applyFill="1" applyBorder="1"/>
    <xf numFmtId="0" fontId="3" fillId="0" borderId="0" xfId="0" applyFont="1" applyFill="1" applyBorder="1"/>
    <xf numFmtId="0" fontId="3" fillId="0" borderId="8" xfId="0" applyFont="1" applyFill="1" applyBorder="1"/>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0" xfId="0" applyFont="1" applyFill="1" applyBorder="1"/>
    <xf numFmtId="0" fontId="2" fillId="0" borderId="8" xfId="0" applyFont="1" applyFill="1" applyBorder="1"/>
    <xf numFmtId="0" fontId="3" fillId="0" borderId="8" xfId="0" applyFont="1" applyBorder="1" applyAlignment="1">
      <alignment horizontal="center"/>
    </xf>
    <xf numFmtId="0" fontId="3" fillId="0" borderId="1" xfId="0" applyFont="1" applyFill="1" applyBorder="1"/>
    <xf numFmtId="0" fontId="3" fillId="0" borderId="4" xfId="0" applyFont="1" applyFill="1" applyBorder="1"/>
    <xf numFmtId="0" fontId="3" fillId="0" borderId="10" xfId="0" applyFont="1" applyFill="1" applyBorder="1"/>
    <xf numFmtId="0" fontId="2" fillId="0" borderId="2" xfId="0" applyFont="1" applyFill="1" applyBorder="1"/>
    <xf numFmtId="0" fontId="2" fillId="0" borderId="3" xfId="0" applyFont="1" applyFill="1" applyBorder="1"/>
    <xf numFmtId="0" fontId="2" fillId="0" borderId="11" xfId="0" applyFont="1" applyFill="1" applyBorder="1"/>
    <xf numFmtId="0" fontId="2" fillId="0" borderId="12" xfId="0" applyFont="1" applyFill="1" applyBorder="1"/>
    <xf numFmtId="0" fontId="2" fillId="0" borderId="4" xfId="0" applyFont="1" applyFill="1" applyBorder="1" applyAlignment="1"/>
    <xf numFmtId="0" fontId="2" fillId="0" borderId="0" xfId="0" applyFont="1" applyFill="1" applyBorder="1" applyAlignment="1"/>
    <xf numFmtId="0" fontId="2" fillId="2" borderId="4" xfId="0" applyFont="1" applyFill="1" applyBorder="1"/>
    <xf numFmtId="0" fontId="2" fillId="2" borderId="0" xfId="0" applyFont="1" applyFill="1" applyBorder="1"/>
    <xf numFmtId="0" fontId="2" fillId="2" borderId="8" xfId="0" applyFont="1" applyFill="1" applyBorder="1"/>
    <xf numFmtId="0" fontId="3" fillId="0" borderId="5" xfId="0" applyFont="1" applyFill="1" applyBorder="1"/>
    <xf numFmtId="0" fontId="2" fillId="0" borderId="6" xfId="0" applyFont="1" applyFill="1" applyBorder="1"/>
    <xf numFmtId="0" fontId="2" fillId="0" borderId="7" xfId="0" applyFont="1" applyFill="1" applyBorder="1"/>
    <xf numFmtId="0" fontId="0" fillId="0" borderId="13" xfId="0" applyBorder="1"/>
    <xf numFmtId="0" fontId="0" fillId="0" borderId="14" xfId="0" applyBorder="1"/>
    <xf numFmtId="0" fontId="0" fillId="0" borderId="13" xfId="0" applyFill="1" applyBorder="1"/>
    <xf numFmtId="0" fontId="0" fillId="0" borderId="14" xfId="0" applyFill="1" applyBorder="1"/>
    <xf numFmtId="0" fontId="0" fillId="0" borderId="12" xfId="0" applyBorder="1"/>
    <xf numFmtId="0" fontId="2" fillId="0" borderId="1" xfId="0" applyFont="1" applyBorder="1" applyAlignment="1">
      <alignment horizontal="center"/>
    </xf>
    <xf numFmtId="0" fontId="2" fillId="0" borderId="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0" fillId="0" borderId="15" xfId="0" applyBorder="1"/>
    <xf numFmtId="0" fontId="0" fillId="0" borderId="11" xfId="0" applyBorder="1"/>
    <xf numFmtId="1" fontId="3" fillId="0" borderId="5" xfId="0" applyNumberFormat="1" applyFont="1" applyBorder="1" applyAlignment="1">
      <alignment horizontal="center"/>
    </xf>
    <xf numFmtId="1" fontId="3" fillId="0" borderId="7" xfId="0" applyNumberFormat="1" applyFont="1" applyBorder="1" applyAlignment="1">
      <alignment horizontal="center"/>
    </xf>
    <xf numFmtId="0" fontId="0" fillId="0" borderId="9" xfId="0" applyBorder="1"/>
    <xf numFmtId="0" fontId="0" fillId="0" borderId="5" xfId="0" applyBorder="1"/>
    <xf numFmtId="0" fontId="0" fillId="0" borderId="6" xfId="0" applyBorder="1"/>
    <xf numFmtId="0" fontId="0" fillId="0" borderId="7" xfId="0" applyBorder="1"/>
    <xf numFmtId="0" fontId="0" fillId="0" borderId="2" xfId="0" applyBorder="1"/>
    <xf numFmtId="0" fontId="0" fillId="0" borderId="0" xfId="0" applyBorder="1"/>
    <xf numFmtId="1" fontId="0" fillId="0" borderId="7" xfId="0" applyNumberFormat="1" applyBorder="1" applyAlignment="1"/>
    <xf numFmtId="1" fontId="0" fillId="0" borderId="9" xfId="0" applyNumberFormat="1" applyBorder="1" applyAlignment="1"/>
    <xf numFmtId="0" fontId="5" fillId="0" borderId="0" xfId="0" applyFont="1"/>
    <xf numFmtId="0" fontId="0" fillId="0" borderId="10" xfId="0" applyBorder="1"/>
    <xf numFmtId="0" fontId="0" fillId="0" borderId="4" xfId="0" applyBorder="1"/>
    <xf numFmtId="0" fontId="0" fillId="0" borderId="8" xfId="0" applyBorder="1"/>
    <xf numFmtId="0" fontId="2" fillId="0" borderId="7" xfId="0" applyFont="1" applyBorder="1" applyAlignment="1">
      <alignment horizontal="center"/>
    </xf>
    <xf numFmtId="0" fontId="3" fillId="0" borderId="0" xfId="0" applyFont="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left"/>
    </xf>
    <xf numFmtId="0" fontId="2" fillId="0" borderId="0" xfId="0" applyFont="1" applyFill="1" applyBorder="1" applyAlignment="1">
      <alignment horizontal="left"/>
    </xf>
    <xf numFmtId="1" fontId="2" fillId="0" borderId="7" xfId="0" applyNumberFormat="1" applyFont="1" applyBorder="1" applyAlignment="1">
      <alignment horizontal="center"/>
    </xf>
    <xf numFmtId="0" fontId="3" fillId="0" borderId="3" xfId="0" applyFont="1" applyBorder="1" applyAlignment="1">
      <alignment horizontal="center"/>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xf>
    <xf numFmtId="0" fontId="2" fillId="0" borderId="15" xfId="0" applyFont="1" applyBorder="1"/>
    <xf numFmtId="1" fontId="3" fillId="0" borderId="6" xfId="0" applyNumberFormat="1"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1" fontId="3" fillId="0" borderId="5" xfId="0" applyNumberFormat="1" applyFont="1" applyBorder="1" applyAlignment="1"/>
    <xf numFmtId="1" fontId="3" fillId="0" borderId="7" xfId="0" applyNumberFormat="1" applyFont="1" applyBorder="1" applyAlignment="1"/>
    <xf numFmtId="0" fontId="3" fillId="0" borderId="5" xfId="0" applyFont="1" applyBorder="1" applyAlignment="1"/>
    <xf numFmtId="0" fontId="3" fillId="0" borderId="7" xfId="0" applyFont="1" applyBorder="1" applyAlignment="1"/>
    <xf numFmtId="0" fontId="2" fillId="0" borderId="10" xfId="0" applyFont="1" applyBorder="1" applyAlignment="1"/>
    <xf numFmtId="0" fontId="2" fillId="0" borderId="12" xfId="0" applyFont="1" applyBorder="1" applyAlignment="1"/>
    <xf numFmtId="0" fontId="2" fillId="0" borderId="5" xfId="0" applyFont="1" applyBorder="1" applyAlignment="1"/>
    <xf numFmtId="0" fontId="2" fillId="0" borderId="7" xfId="0" applyFont="1" applyBorder="1" applyAlignment="1"/>
    <xf numFmtId="0" fontId="2" fillId="0" borderId="4" xfId="0" applyFont="1" applyBorder="1" applyAlignment="1"/>
    <xf numFmtId="0" fontId="2" fillId="0" borderId="8" xfId="0" applyFont="1" applyBorder="1" applyAlignment="1"/>
    <xf numFmtId="0" fontId="2" fillId="0" borderId="1" xfId="0" applyFont="1" applyBorder="1" applyAlignment="1"/>
    <xf numFmtId="0" fontId="2" fillId="0" borderId="3" xfId="0" applyFont="1" applyBorder="1" applyAlignment="1"/>
    <xf numFmtId="0" fontId="3" fillId="0" borderId="1" xfId="0" applyFont="1" applyBorder="1" applyAlignment="1"/>
    <xf numFmtId="0" fontId="3" fillId="0" borderId="3" xfId="0" applyFont="1" applyBorder="1" applyAlignment="1"/>
    <xf numFmtId="0" fontId="3" fillId="0" borderId="10" xfId="0" applyFont="1" applyBorder="1" applyAlignment="1"/>
    <xf numFmtId="0" fontId="3" fillId="0" borderId="12" xfId="0" applyFont="1" applyBorder="1" applyAlignment="1"/>
    <xf numFmtId="0" fontId="3" fillId="0" borderId="4" xfId="0" applyFont="1" applyBorder="1" applyAlignment="1"/>
    <xf numFmtId="0" fontId="3" fillId="0" borderId="8" xfId="0" applyFont="1" applyBorder="1" applyAlignment="1"/>
    <xf numFmtId="1" fontId="2" fillId="0" borderId="5" xfId="0" applyNumberFormat="1" applyFont="1" applyBorder="1" applyAlignment="1"/>
    <xf numFmtId="1" fontId="2" fillId="0" borderId="7" xfId="0" applyNumberFormat="1" applyFont="1" applyBorder="1" applyAlignment="1"/>
    <xf numFmtId="1" fontId="6" fillId="0" borderId="5" xfId="0" applyNumberFormat="1" applyFont="1" applyBorder="1" applyAlignment="1"/>
    <xf numFmtId="1" fontId="6" fillId="0" borderId="7" xfId="0" applyNumberFormat="1" applyFont="1" applyBorder="1" applyAlignment="1"/>
    <xf numFmtId="0" fontId="2" fillId="0" borderId="2" xfId="0" applyFont="1" applyBorder="1" applyAlignment="1">
      <alignment horizontal="center"/>
    </xf>
    <xf numFmtId="0" fontId="2" fillId="0" borderId="13" xfId="0" applyFont="1" applyBorder="1" applyAlignment="1">
      <alignment horizontal="center"/>
    </xf>
    <xf numFmtId="0" fontId="2" fillId="0" borderId="14" xfId="0" applyFont="1" applyBorder="1"/>
    <xf numFmtId="1" fontId="2" fillId="0" borderId="4" xfId="0" applyNumberFormat="1" applyFont="1" applyBorder="1" applyAlignment="1"/>
    <xf numFmtId="1" fontId="2" fillId="0" borderId="8" xfId="0" applyNumberFormat="1" applyFont="1" applyBorder="1" applyAlignment="1"/>
    <xf numFmtId="1" fontId="2" fillId="0" borderId="8" xfId="0" applyNumberFormat="1" applyFont="1" applyBorder="1" applyAlignment="1">
      <alignment horizontal="center"/>
    </xf>
    <xf numFmtId="0" fontId="2" fillId="0" borderId="8" xfId="0" applyFont="1" applyBorder="1" applyAlignment="1">
      <alignment horizontal="right"/>
    </xf>
    <xf numFmtId="1" fontId="6" fillId="0" borderId="9" xfId="0" applyNumberFormat="1" applyFont="1" applyBorder="1"/>
    <xf numFmtId="1" fontId="3" fillId="0" borderId="9" xfId="0" applyNumberFormat="1" applyFont="1" applyBorder="1" applyAlignment="1"/>
    <xf numFmtId="0" fontId="3" fillId="0" borderId="9" xfId="0" applyFont="1" applyBorder="1" applyAlignment="1"/>
    <xf numFmtId="0" fontId="2" fillId="0" borderId="14" xfId="0" applyFont="1" applyBorder="1" applyAlignment="1"/>
    <xf numFmtId="0" fontId="2" fillId="0" borderId="9" xfId="0" applyFont="1" applyBorder="1" applyAlignment="1"/>
    <xf numFmtId="0" fontId="3" fillId="0" borderId="14" xfId="0" applyFont="1" applyBorder="1" applyAlignment="1"/>
    <xf numFmtId="0" fontId="3" fillId="0" borderId="15" xfId="0" applyFont="1" applyBorder="1" applyAlignment="1"/>
    <xf numFmtId="0" fontId="2" fillId="0" borderId="13" xfId="0" applyFont="1" applyBorder="1" applyAlignment="1"/>
    <xf numFmtId="0" fontId="6" fillId="0" borderId="13" xfId="0" applyFont="1" applyBorder="1" applyAlignment="1">
      <alignment horizontal="center"/>
    </xf>
    <xf numFmtId="0" fontId="6" fillId="0" borderId="14" xfId="0" applyFont="1" applyBorder="1" applyAlignment="1">
      <alignment horizontal="center"/>
    </xf>
    <xf numFmtId="0" fontId="3" fillId="0" borderId="11" xfId="0" applyFont="1" applyBorder="1" applyAlignment="1">
      <alignment horizontal="center"/>
    </xf>
    <xf numFmtId="0" fontId="2" fillId="2" borderId="3" xfId="0" applyFont="1" applyFill="1" applyBorder="1"/>
    <xf numFmtId="0" fontId="2" fillId="2" borderId="12" xfId="0" applyFont="1" applyFill="1" applyBorder="1"/>
    <xf numFmtId="0" fontId="6" fillId="0" borderId="4" xfId="0" applyFont="1" applyFill="1" applyBorder="1"/>
    <xf numFmtId="0" fontId="6" fillId="0" borderId="0" xfId="0" applyFont="1" applyFill="1" applyBorder="1"/>
    <xf numFmtId="0" fontId="6" fillId="0" borderId="8" xfId="0" applyFont="1" applyFill="1" applyBorder="1"/>
    <xf numFmtId="0" fontId="6" fillId="0" borderId="9" xfId="0" applyFont="1" applyBorder="1"/>
    <xf numFmtId="0" fontId="6" fillId="0" borderId="6" xfId="0" applyFont="1" applyFill="1" applyBorder="1"/>
    <xf numFmtId="0" fontId="6" fillId="0" borderId="7" xfId="0" applyFont="1" applyFill="1" applyBorder="1"/>
    <xf numFmtId="1" fontId="6" fillId="0" borderId="6" xfId="0" applyNumberFormat="1" applyFont="1" applyBorder="1" applyAlignment="1">
      <alignment horizontal="center"/>
    </xf>
    <xf numFmtId="0" fontId="6" fillId="0" borderId="5" xfId="0" applyFont="1" applyBorder="1"/>
    <xf numFmtId="0" fontId="6" fillId="0" borderId="7" xfId="0" applyFont="1" applyBorder="1"/>
    <xf numFmtId="0" fontId="6" fillId="0" borderId="0" xfId="0" applyFont="1" applyBorder="1"/>
    <xf numFmtId="0" fontId="1" fillId="0" borderId="6" xfId="0" applyFont="1" applyFill="1" applyBorder="1"/>
    <xf numFmtId="0" fontId="1" fillId="0" borderId="7" xfId="0" applyFont="1" applyFill="1" applyBorder="1"/>
    <xf numFmtId="1" fontId="1" fillId="0" borderId="5" xfId="0" applyNumberFormat="1" applyFont="1" applyBorder="1" applyAlignment="1"/>
    <xf numFmtId="1" fontId="1" fillId="0" borderId="7" xfId="0" applyNumberFormat="1" applyFont="1" applyBorder="1" applyAlignment="1"/>
    <xf numFmtId="1" fontId="1" fillId="0" borderId="6" xfId="0" applyNumberFormat="1" applyFont="1" applyBorder="1" applyAlignment="1">
      <alignment horizontal="center"/>
    </xf>
    <xf numFmtId="0" fontId="1" fillId="0" borderId="5" xfId="0" applyFont="1" applyBorder="1"/>
    <xf numFmtId="0" fontId="1" fillId="0" borderId="7" xfId="0" applyFont="1" applyBorder="1"/>
    <xf numFmtId="0" fontId="1" fillId="0" borderId="9" xfId="0" applyFont="1" applyBorder="1"/>
    <xf numFmtId="0" fontId="1" fillId="0" borderId="0" xfId="0" applyFont="1" applyBorder="1"/>
    <xf numFmtId="3" fontId="0" fillId="0" borderId="9" xfId="0" applyNumberFormat="1" applyBorder="1"/>
    <xf numFmtId="3" fontId="6" fillId="0" borderId="9" xfId="0" applyNumberFormat="1" applyFont="1" applyBorder="1"/>
    <xf numFmtId="3" fontId="1" fillId="0" borderId="9" xfId="0" applyNumberFormat="1" applyFont="1" applyBorder="1"/>
    <xf numFmtId="0" fontId="5" fillId="0" borderId="0" xfId="0" applyFont="1" applyAlignment="1">
      <alignment horizontal="center"/>
    </xf>
    <xf numFmtId="0" fontId="6" fillId="0" borderId="6" xfId="0" applyFont="1" applyBorder="1"/>
    <xf numFmtId="0" fontId="1" fillId="0" borderId="0" xfId="0" applyFont="1" applyAlignment="1">
      <alignment horizontal="center"/>
    </xf>
    <xf numFmtId="0" fontId="1" fillId="0" borderId="0" xfId="0" applyFont="1"/>
    <xf numFmtId="0" fontId="7" fillId="0" borderId="0" xfId="0" applyFont="1" applyAlignment="1"/>
    <xf numFmtId="0" fontId="1" fillId="0" borderId="11" xfId="0" applyFont="1" applyFill="1" applyBorder="1"/>
    <xf numFmtId="0" fontId="1" fillId="0" borderId="12" xfId="0" applyFont="1" applyFill="1" applyBorder="1"/>
    <xf numFmtId="1" fontId="3" fillId="0" borderId="10" xfId="0" applyNumberFormat="1" applyFont="1" applyBorder="1" applyAlignment="1"/>
    <xf numFmtId="1" fontId="3" fillId="0" borderId="12" xfId="0" applyNumberFormat="1" applyFont="1" applyBorder="1" applyAlignment="1"/>
    <xf numFmtId="1" fontId="3" fillId="0" borderId="11" xfId="0" applyNumberFormat="1" applyFont="1" applyBorder="1" applyAlignment="1">
      <alignment horizontal="center"/>
    </xf>
    <xf numFmtId="0" fontId="8" fillId="0" borderId="0" xfId="0" applyFont="1" applyFill="1" applyBorder="1"/>
    <xf numFmtId="1" fontId="8" fillId="0" borderId="0" xfId="0" applyNumberFormat="1" applyFont="1" applyBorder="1" applyAlignment="1"/>
    <xf numFmtId="1" fontId="8" fillId="0" borderId="0" xfId="0" applyNumberFormat="1" applyFont="1" applyBorder="1" applyAlignment="1">
      <alignment horizontal="center"/>
    </xf>
    <xf numFmtId="0" fontId="8" fillId="0" borderId="0" xfId="0" applyFont="1" applyBorder="1"/>
    <xf numFmtId="0" fontId="9" fillId="0" borderId="0" xfId="0" applyFont="1" applyBorder="1"/>
    <xf numFmtId="0" fontId="9" fillId="0" borderId="0" xfId="0" applyFont="1" applyFill="1" applyBorder="1"/>
    <xf numFmtId="1" fontId="9" fillId="0" borderId="0" xfId="0" applyNumberFormat="1" applyFont="1" applyBorder="1" applyAlignment="1"/>
    <xf numFmtId="1" fontId="9" fillId="0" borderId="0" xfId="0" applyNumberFormat="1" applyFont="1" applyBorder="1" applyAlignment="1">
      <alignment horizontal="center"/>
    </xf>
    <xf numFmtId="3" fontId="8" fillId="0" borderId="0" xfId="0" applyNumberFormat="1" applyFont="1" applyBorder="1"/>
    <xf numFmtId="3" fontId="9" fillId="0" borderId="0" xfId="0" applyNumberFormat="1" applyFont="1" applyBorder="1"/>
    <xf numFmtId="0" fontId="2" fillId="0" borderId="8"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2" fillId="0" borderId="0" xfId="0" applyFont="1" applyBorder="1" applyAlignment="1"/>
    <xf numFmtId="0" fontId="6"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2" fillId="0" borderId="11" xfId="0" applyFont="1" applyBorder="1" applyAlignment="1"/>
    <xf numFmtId="0" fontId="2" fillId="0" borderId="15" xfId="0" applyFont="1" applyBorder="1" applyAlignment="1"/>
    <xf numFmtId="0" fontId="6" fillId="0" borderId="10" xfId="0" applyFont="1" applyFill="1" applyBorder="1"/>
    <xf numFmtId="0" fontId="6" fillId="0" borderId="11" xfId="0" applyFont="1" applyFill="1" applyBorder="1"/>
    <xf numFmtId="0" fontId="6" fillId="0" borderId="12" xfId="0" applyFont="1" applyFill="1" applyBorder="1"/>
    <xf numFmtId="0" fontId="1" fillId="0" borderId="5" xfId="0" applyFont="1" applyFill="1" applyBorder="1"/>
    <xf numFmtId="0" fontId="1" fillId="0" borderId="1" xfId="0" applyFont="1" applyFill="1" applyBorder="1"/>
    <xf numFmtId="0" fontId="1" fillId="0" borderId="2" xfId="0" applyFont="1" applyFill="1" applyBorder="1"/>
    <xf numFmtId="0" fontId="1" fillId="0" borderId="3" xfId="0" applyFont="1" applyFill="1" applyBorder="1"/>
    <xf numFmtId="0" fontId="6" fillId="0" borderId="14" xfId="0" applyFont="1" applyBorder="1"/>
    <xf numFmtId="0" fontId="3" fillId="0" borderId="2" xfId="0" applyFont="1" applyBorder="1" applyAlignment="1"/>
    <xf numFmtId="0" fontId="3" fillId="0" borderId="0" xfId="0" applyFont="1" applyBorder="1" applyAlignment="1"/>
    <xf numFmtId="0" fontId="3" fillId="0" borderId="13" xfId="0" applyFont="1" applyBorder="1" applyAlignment="1"/>
    <xf numFmtId="1" fontId="3" fillId="0" borderId="6" xfId="0" applyNumberFormat="1" applyFont="1" applyBorder="1" applyAlignment="1"/>
    <xf numFmtId="1" fontId="3" fillId="0" borderId="0" xfId="0" applyNumberFormat="1" applyFont="1" applyBorder="1" applyAlignment="1"/>
    <xf numFmtId="1" fontId="3" fillId="0" borderId="4" xfId="0" applyNumberFormat="1" applyFont="1" applyBorder="1" applyAlignment="1"/>
    <xf numFmtId="0" fontId="1" fillId="0" borderId="10" xfId="0" applyFont="1" applyFill="1" applyBorder="1"/>
    <xf numFmtId="0" fontId="1" fillId="0" borderId="14" xfId="0" applyFont="1" applyBorder="1"/>
    <xf numFmtId="0" fontId="7" fillId="0" borderId="0" xfId="0" applyFont="1"/>
    <xf numFmtId="174" fontId="1" fillId="0" borderId="9" xfId="0" applyNumberFormat="1" applyFont="1" applyBorder="1"/>
    <xf numFmtId="172" fontId="2" fillId="0" borderId="14" xfId="0" applyNumberFormat="1" applyFont="1" applyBorder="1" applyAlignment="1"/>
    <xf numFmtId="172" fontId="0" fillId="0" borderId="15" xfId="0" applyNumberFormat="1" applyBorder="1"/>
    <xf numFmtId="172" fontId="0" fillId="0" borderId="13" xfId="0" applyNumberFormat="1" applyBorder="1"/>
    <xf numFmtId="172" fontId="0" fillId="0" borderId="14" xfId="0" applyNumberFormat="1" applyBorder="1"/>
    <xf numFmtId="172" fontId="3" fillId="0" borderId="9" xfId="0" applyNumberFormat="1" applyFont="1" applyBorder="1" applyAlignment="1"/>
    <xf numFmtId="174" fontId="6" fillId="0" borderId="9" xfId="0" applyNumberFormat="1" applyFont="1" applyBorder="1"/>
    <xf numFmtId="172" fontId="6" fillId="0" borderId="9" xfId="0" applyNumberFormat="1" applyFont="1" applyBorder="1"/>
    <xf numFmtId="0" fontId="10" fillId="0" borderId="10" xfId="0" applyFont="1" applyBorder="1" applyAlignment="1">
      <alignment horizontal="left"/>
    </xf>
    <xf numFmtId="0" fontId="10" fillId="0" borderId="10" xfId="0" applyFont="1" applyBorder="1" applyAlignment="1">
      <alignment horizontal="center"/>
    </xf>
    <xf numFmtId="0" fontId="10" fillId="0" borderId="12" xfId="0" applyFont="1" applyBorder="1" applyAlignment="1">
      <alignment horizontal="center"/>
    </xf>
    <xf numFmtId="0" fontId="10" fillId="0" borderId="7"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0" fillId="0" borderId="13" xfId="0" applyBorder="1" applyAlignment="1">
      <alignment horizontal="center"/>
    </xf>
    <xf numFmtId="0" fontId="2" fillId="3" borderId="2" xfId="0" applyFont="1" applyFill="1" applyBorder="1"/>
    <xf numFmtId="0" fontId="2" fillId="3" borderId="4" xfId="0" applyFont="1" applyFill="1" applyBorder="1"/>
    <xf numFmtId="0" fontId="2" fillId="3" borderId="0" xfId="0" applyFont="1" applyFill="1" applyBorder="1"/>
    <xf numFmtId="0" fontId="2" fillId="3" borderId="8" xfId="0" applyFont="1" applyFill="1" applyBorder="1"/>
    <xf numFmtId="0" fontId="2" fillId="3" borderId="11" xfId="0" applyFont="1" applyFill="1" applyBorder="1"/>
    <xf numFmtId="0" fontId="2" fillId="3" borderId="0" xfId="0" applyFont="1" applyFill="1" applyBorder="1" applyAlignment="1"/>
    <xf numFmtId="0" fontId="0" fillId="0" borderId="3" xfId="0" applyBorder="1"/>
    <xf numFmtId="0" fontId="2" fillId="3" borderId="10" xfId="0" applyFont="1" applyFill="1" applyBorder="1"/>
    <xf numFmtId="0" fontId="2" fillId="3" borderId="12" xfId="0" applyFont="1" applyFill="1" applyBorder="1"/>
    <xf numFmtId="0" fontId="9" fillId="0" borderId="0" xfId="0" applyFont="1"/>
    <xf numFmtId="1" fontId="3" fillId="0" borderId="1" xfId="0" applyNumberFormat="1" applyFont="1" applyBorder="1" applyAlignment="1"/>
    <xf numFmtId="1" fontId="3" fillId="0" borderId="3" xfId="0" applyNumberFormat="1" applyFont="1" applyBorder="1" applyAlignment="1"/>
    <xf numFmtId="1" fontId="3" fillId="0" borderId="2" xfId="0" applyNumberFormat="1" applyFont="1" applyBorder="1" applyAlignment="1">
      <alignment horizontal="center"/>
    </xf>
    <xf numFmtId="0" fontId="0" fillId="0" borderId="1" xfId="0" applyBorder="1"/>
    <xf numFmtId="0" fontId="6" fillId="0" borderId="16" xfId="0" applyFont="1" applyBorder="1"/>
    <xf numFmtId="0" fontId="6" fillId="0" borderId="17" xfId="0" applyFont="1" applyBorder="1"/>
    <xf numFmtId="0" fontId="6" fillId="0" borderId="18" xfId="0" applyFont="1" applyBorder="1"/>
    <xf numFmtId="0" fontId="0" fillId="0" borderId="17" xfId="0" applyBorder="1"/>
    <xf numFmtId="1" fontId="6" fillId="0" borderId="19" xfId="0" applyNumberFormat="1" applyFont="1" applyBorder="1" applyAlignment="1"/>
    <xf numFmtId="1" fontId="0" fillId="0" borderId="18" xfId="0" applyNumberFormat="1" applyBorder="1" applyAlignment="1"/>
    <xf numFmtId="1" fontId="6" fillId="0" borderId="18" xfId="0" applyNumberFormat="1" applyFont="1" applyBorder="1" applyAlignment="1"/>
    <xf numFmtId="1" fontId="0" fillId="0" borderId="20" xfId="0" applyNumberFormat="1" applyBorder="1" applyAlignment="1"/>
    <xf numFmtId="172" fontId="6" fillId="0" borderId="21" xfId="0" applyNumberFormat="1" applyFont="1" applyBorder="1"/>
    <xf numFmtId="0" fontId="2" fillId="3" borderId="3" xfId="0" applyFont="1" applyFill="1" applyBorder="1"/>
    <xf numFmtId="0" fontId="2" fillId="3" borderId="1" xfId="0" applyFont="1" applyFill="1" applyBorder="1"/>
    <xf numFmtId="0" fontId="10" fillId="0" borderId="2" xfId="0" applyFont="1" applyBorder="1" applyAlignment="1">
      <alignment horizontal="left"/>
    </xf>
    <xf numFmtId="0" fontId="2" fillId="0" borderId="13" xfId="0" applyFont="1" applyBorder="1"/>
    <xf numFmtId="0" fontId="11" fillId="0" borderId="0" xfId="0" applyFont="1" applyFill="1" applyBorder="1" applyAlignment="1">
      <alignment horizontal="center"/>
    </xf>
    <xf numFmtId="0" fontId="11" fillId="0" borderId="8" xfId="0" applyFont="1" applyFill="1" applyBorder="1" applyAlignment="1">
      <alignment horizontal="center"/>
    </xf>
    <xf numFmtId="1" fontId="11" fillId="0" borderId="5" xfId="0" applyNumberFormat="1" applyFont="1" applyBorder="1" applyAlignment="1">
      <alignment horizontal="center"/>
    </xf>
    <xf numFmtId="1" fontId="11" fillId="0" borderId="7" xfId="0" applyNumberFormat="1" applyFont="1" applyBorder="1" applyAlignment="1">
      <alignment horizontal="center"/>
    </xf>
    <xf numFmtId="0" fontId="11" fillId="0" borderId="8" xfId="0" applyFont="1" applyBorder="1" applyAlignment="1">
      <alignment horizontal="center"/>
    </xf>
    <xf numFmtId="0" fontId="10" fillId="0" borderId="6" xfId="0" applyFont="1" applyFill="1" applyBorder="1" applyAlignment="1">
      <alignment horizontal="left"/>
    </xf>
    <xf numFmtId="0" fontId="10" fillId="0" borderId="2" xfId="0" applyFont="1" applyFill="1" applyBorder="1" applyAlignment="1">
      <alignment horizontal="left"/>
    </xf>
    <xf numFmtId="0" fontId="10" fillId="0" borderId="0" xfId="0" applyFont="1" applyFill="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center"/>
    </xf>
    <xf numFmtId="0" fontId="10" fillId="0" borderId="13" xfId="0" applyFont="1" applyBorder="1"/>
    <xf numFmtId="0" fontId="10" fillId="0" borderId="13" xfId="0" applyFont="1" applyFill="1" applyBorder="1"/>
    <xf numFmtId="0" fontId="11" fillId="0" borderId="13" xfId="0" applyFont="1" applyBorder="1" applyAlignment="1">
      <alignment horizontal="center"/>
    </xf>
    <xf numFmtId="0" fontId="10" fillId="0" borderId="11" xfId="0" applyFont="1" applyBorder="1" applyAlignment="1">
      <alignment horizontal="center"/>
    </xf>
    <xf numFmtId="0" fontId="10" fillId="0" borderId="14" xfId="0" applyFont="1" applyBorder="1"/>
    <xf numFmtId="0" fontId="10" fillId="0" borderId="0" xfId="0" applyFont="1" applyBorder="1"/>
    <xf numFmtId="0" fontId="10" fillId="0" borderId="14" xfId="0" applyFont="1" applyFill="1" applyBorder="1"/>
    <xf numFmtId="0" fontId="10" fillId="0" borderId="0" xfId="0" applyFont="1" applyBorder="1" applyAlignment="1">
      <alignment horizontal="center"/>
    </xf>
    <xf numFmtId="0" fontId="10" fillId="0" borderId="8"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1" fontId="10" fillId="0" borderId="7" xfId="0" applyNumberFormat="1" applyFont="1" applyBorder="1" applyAlignment="1">
      <alignment horizontal="center"/>
    </xf>
    <xf numFmtId="0" fontId="11" fillId="0" borderId="4" xfId="0" applyFont="1" applyFill="1" applyBorder="1" applyAlignment="1">
      <alignment horizontal="center"/>
    </xf>
    <xf numFmtId="0" fontId="10" fillId="0" borderId="12" xfId="0" applyFont="1" applyBorder="1"/>
    <xf numFmtId="0" fontId="11" fillId="0" borderId="14" xfId="0" applyFont="1" applyBorder="1" applyAlignment="1">
      <alignment horizontal="center"/>
    </xf>
    <xf numFmtId="0" fontId="11" fillId="0" borderId="5" xfId="0" applyFont="1" applyBorder="1"/>
    <xf numFmtId="0" fontId="11" fillId="0" borderId="6" xfId="0" applyFont="1" applyBorder="1"/>
    <xf numFmtId="0" fontId="11" fillId="0" borderId="7" xfId="0" applyFont="1" applyBorder="1"/>
    <xf numFmtId="1" fontId="11" fillId="0" borderId="5" xfId="0" applyNumberFormat="1" applyFont="1" applyBorder="1" applyAlignment="1"/>
    <xf numFmtId="1" fontId="11" fillId="0" borderId="7" xfId="0" applyNumberFormat="1" applyFont="1" applyBorder="1" applyAlignment="1"/>
    <xf numFmtId="2" fontId="11" fillId="0" borderId="9" xfId="0" applyNumberFormat="1" applyFont="1" applyBorder="1" applyAlignment="1"/>
    <xf numFmtId="0" fontId="11" fillId="0" borderId="4" xfId="0" applyFont="1" applyBorder="1"/>
    <xf numFmtId="0" fontId="11" fillId="0" borderId="0" xfId="0" applyFont="1" applyBorder="1"/>
    <xf numFmtId="0" fontId="11" fillId="0" borderId="8" xfId="0" applyFont="1" applyBorder="1"/>
    <xf numFmtId="0" fontId="10" fillId="0" borderId="15" xfId="0" applyFont="1" applyBorder="1"/>
    <xf numFmtId="0" fontId="10" fillId="0" borderId="0" xfId="0" applyFont="1"/>
    <xf numFmtId="0" fontId="10" fillId="0" borderId="9" xfId="0" applyFont="1" applyBorder="1"/>
    <xf numFmtId="0" fontId="11" fillId="0" borderId="5" xfId="0" applyFont="1" applyBorder="1" applyAlignment="1"/>
    <xf numFmtId="0" fontId="11" fillId="0" borderId="7" xfId="0" applyFont="1" applyBorder="1" applyAlignment="1"/>
    <xf numFmtId="0" fontId="10" fillId="0" borderId="4" xfId="0" applyFont="1" applyBorder="1"/>
    <xf numFmtId="0" fontId="10" fillId="0" borderId="8" xfId="0" applyFont="1" applyBorder="1"/>
    <xf numFmtId="0" fontId="10" fillId="0" borderId="15" xfId="0" applyFont="1" applyBorder="1" applyAlignment="1">
      <alignment horizontal="center"/>
    </xf>
    <xf numFmtId="0" fontId="10" fillId="0" borderId="7" xfId="0" applyFont="1" applyBorder="1"/>
    <xf numFmtId="0" fontId="10" fillId="0" borderId="4" xfId="0" applyFont="1" applyBorder="1" applyAlignment="1">
      <alignment horizontal="center"/>
    </xf>
    <xf numFmtId="0" fontId="10" fillId="0" borderId="2" xfId="0" applyFont="1" applyBorder="1"/>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0" fillId="0" borderId="3" xfId="0" applyFont="1" applyBorder="1"/>
    <xf numFmtId="0" fontId="10" fillId="0" borderId="6" xfId="0" applyFont="1" applyBorder="1"/>
    <xf numFmtId="0" fontId="10" fillId="0" borderId="11" xfId="0" applyFont="1" applyBorder="1"/>
    <xf numFmtId="0" fontId="10" fillId="0" borderId="10" xfId="0" applyFont="1" applyBorder="1" applyAlignment="1"/>
    <xf numFmtId="0" fontId="10" fillId="0" borderId="12" xfId="0" applyFont="1" applyBorder="1" applyAlignment="1"/>
    <xf numFmtId="2" fontId="10" fillId="0" borderId="14" xfId="0" applyNumberFormat="1" applyFont="1" applyBorder="1" applyAlignment="1"/>
    <xf numFmtId="0" fontId="10" fillId="0" borderId="5" xfId="0" applyFont="1" applyBorder="1" applyAlignment="1"/>
    <xf numFmtId="0" fontId="10" fillId="0" borderId="7" xfId="0" applyFont="1" applyBorder="1" applyAlignment="1"/>
    <xf numFmtId="172" fontId="10" fillId="0" borderId="15" xfId="0" applyNumberFormat="1" applyFont="1" applyBorder="1"/>
    <xf numFmtId="172" fontId="10" fillId="0" borderId="13" xfId="0" applyNumberFormat="1" applyFont="1" applyBorder="1"/>
    <xf numFmtId="2" fontId="10" fillId="0" borderId="14" xfId="0" applyNumberFormat="1" applyFont="1" applyBorder="1"/>
    <xf numFmtId="2" fontId="10" fillId="0" borderId="15" xfId="0" applyNumberFormat="1" applyFont="1" applyBorder="1"/>
    <xf numFmtId="0" fontId="10" fillId="0" borderId="4" xfId="0" applyFont="1" applyBorder="1" applyAlignment="1"/>
    <xf numFmtId="0" fontId="10" fillId="0" borderId="8" xfId="0" applyFont="1" applyBorder="1" applyAlignment="1"/>
    <xf numFmtId="0" fontId="10" fillId="0" borderId="9" xfId="0" applyFont="1" applyBorder="1" applyAlignment="1"/>
    <xf numFmtId="0" fontId="10" fillId="0" borderId="6" xfId="0" applyFont="1" applyBorder="1" applyAlignment="1">
      <alignment horizontal="left"/>
    </xf>
    <xf numFmtId="0" fontId="10" fillId="0" borderId="14" xfId="0" applyFont="1" applyBorder="1" applyAlignment="1"/>
    <xf numFmtId="0" fontId="10" fillId="0" borderId="4" xfId="0" applyFont="1" applyBorder="1" applyAlignment="1">
      <alignment horizontal="left"/>
    </xf>
    <xf numFmtId="0" fontId="10" fillId="0" borderId="0" xfId="0" applyFont="1" applyBorder="1" applyAlignment="1"/>
    <xf numFmtId="0" fontId="10" fillId="0" borderId="1" xfId="0" applyFont="1" applyBorder="1"/>
    <xf numFmtId="0" fontId="11" fillId="0" borderId="2" xfId="0" applyFont="1" applyBorder="1"/>
    <xf numFmtId="0" fontId="11" fillId="0" borderId="3" xfId="0" applyFont="1" applyBorder="1"/>
    <xf numFmtId="0" fontId="11" fillId="0" borderId="1" xfId="0" applyFont="1" applyBorder="1" applyAlignment="1"/>
    <xf numFmtId="0" fontId="11" fillId="0" borderId="3" xfId="0" applyFont="1" applyBorder="1" applyAlignment="1"/>
    <xf numFmtId="0" fontId="11" fillId="0" borderId="2" xfId="0" applyFont="1" applyBorder="1" applyAlignment="1"/>
    <xf numFmtId="0" fontId="11" fillId="0" borderId="0" xfId="0" applyFont="1" applyBorder="1" applyAlignment="1"/>
    <xf numFmtId="0" fontId="11" fillId="0" borderId="4" xfId="0" applyFont="1" applyBorder="1" applyAlignment="1"/>
    <xf numFmtId="0" fontId="10" fillId="0" borderId="1" xfId="0" applyFont="1" applyBorder="1" applyAlignment="1"/>
    <xf numFmtId="0" fontId="10" fillId="0" borderId="3" xfId="0" applyFont="1" applyBorder="1" applyAlignment="1"/>
    <xf numFmtId="0" fontId="10" fillId="0" borderId="10" xfId="0" applyFont="1" applyBorder="1"/>
    <xf numFmtId="0" fontId="11" fillId="0" borderId="3" xfId="0" applyFont="1" applyBorder="1" applyAlignment="1">
      <alignment horizontal="center"/>
    </xf>
    <xf numFmtId="0" fontId="11" fillId="0" borderId="11" xfId="0" applyFont="1" applyBorder="1"/>
    <xf numFmtId="0" fontId="11" fillId="0" borderId="12" xfId="0" applyFont="1" applyBorder="1"/>
    <xf numFmtId="0" fontId="11" fillId="0" borderId="10" xfId="0" applyFont="1" applyBorder="1" applyAlignment="1"/>
    <xf numFmtId="0" fontId="11" fillId="0" borderId="12" xfId="0" applyFont="1" applyBorder="1" applyAlignment="1"/>
    <xf numFmtId="0" fontId="10" fillId="0" borderId="6" xfId="0" applyFont="1" applyFill="1" applyBorder="1"/>
    <xf numFmtId="0" fontId="11" fillId="0" borderId="6" xfId="0" applyFont="1" applyFill="1" applyBorder="1"/>
    <xf numFmtId="0" fontId="11" fillId="0" borderId="7" xfId="0" applyFont="1" applyFill="1" applyBorder="1"/>
    <xf numFmtId="0" fontId="10" fillId="0" borderId="2" xfId="0" applyFont="1" applyFill="1" applyBorder="1"/>
    <xf numFmtId="0" fontId="11" fillId="0" borderId="2" xfId="0" applyFont="1" applyFill="1" applyBorder="1"/>
    <xf numFmtId="0" fontId="11" fillId="0" borderId="3" xfId="0" applyFont="1" applyFill="1" applyBorder="1"/>
    <xf numFmtId="0" fontId="10" fillId="0" borderId="11" xfId="0" applyFont="1" applyFill="1" applyBorder="1"/>
    <xf numFmtId="0" fontId="11" fillId="0" borderId="11" xfId="0" applyFont="1" applyFill="1" applyBorder="1"/>
    <xf numFmtId="0" fontId="11" fillId="0" borderId="12" xfId="0" applyFont="1" applyFill="1" applyBorder="1"/>
    <xf numFmtId="0" fontId="10" fillId="0" borderId="0" xfId="0" applyFont="1" applyFill="1" applyBorder="1"/>
    <xf numFmtId="0" fontId="11" fillId="0" borderId="0" xfId="0" applyFont="1" applyFill="1" applyBorder="1"/>
    <xf numFmtId="0" fontId="11" fillId="0" borderId="8" xfId="0" applyFont="1" applyFill="1" applyBorder="1"/>
    <xf numFmtId="0" fontId="10" fillId="0" borderId="11" xfId="0" applyFont="1" applyFill="1" applyBorder="1" applyAlignment="1">
      <alignment horizontal="left"/>
    </xf>
    <xf numFmtId="0" fontId="10" fillId="0" borderId="12" xfId="0" applyFont="1" applyFill="1" applyBorder="1" applyAlignment="1">
      <alignment horizontal="left"/>
    </xf>
    <xf numFmtId="0" fontId="10" fillId="0" borderId="8" xfId="0" applyFont="1" applyFill="1" applyBorder="1"/>
    <xf numFmtId="0" fontId="11" fillId="0" borderId="8" xfId="0" applyFont="1" applyBorder="1" applyAlignment="1"/>
    <xf numFmtId="0" fontId="10" fillId="0" borderId="4" xfId="0" applyFont="1" applyFill="1" applyBorder="1"/>
    <xf numFmtId="0" fontId="10" fillId="0" borderId="12" xfId="0" applyFont="1" applyFill="1" applyBorder="1"/>
    <xf numFmtId="0" fontId="11" fillId="0" borderId="1" xfId="0" applyFont="1" applyBorder="1"/>
    <xf numFmtId="0" fontId="11" fillId="0" borderId="4" xfId="0" applyFont="1" applyFill="1" applyBorder="1"/>
    <xf numFmtId="0" fontId="11" fillId="0" borderId="10" xfId="0" applyFont="1" applyBorder="1" applyAlignment="1">
      <alignment horizontal="center"/>
    </xf>
    <xf numFmtId="0" fontId="11" fillId="0" borderId="12" xfId="0" applyFont="1" applyBorder="1" applyAlignment="1">
      <alignment horizontal="center"/>
    </xf>
    <xf numFmtId="0" fontId="10" fillId="0" borderId="3" xfId="0" applyFont="1" applyFill="1" applyBorder="1"/>
    <xf numFmtId="0" fontId="10" fillId="0" borderId="13" xfId="0" applyFont="1" applyBorder="1" applyAlignment="1"/>
    <xf numFmtId="0" fontId="11" fillId="0" borderId="11" xfId="0" applyFont="1" applyBorder="1" applyAlignment="1">
      <alignment horizontal="center"/>
    </xf>
    <xf numFmtId="0" fontId="10" fillId="0" borderId="11" xfId="0" applyFont="1" applyBorder="1" applyAlignment="1"/>
    <xf numFmtId="0" fontId="10" fillId="0" borderId="15" xfId="0" applyFont="1" applyBorder="1" applyAlignment="1"/>
    <xf numFmtId="0" fontId="10" fillId="0" borderId="10" xfId="0" applyFont="1" applyFill="1" applyBorder="1"/>
    <xf numFmtId="0" fontId="10" fillId="0" borderId="5" xfId="0" applyFont="1" applyFill="1" applyBorder="1"/>
    <xf numFmtId="0" fontId="10" fillId="0" borderId="7"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0" xfId="0" applyFont="1" applyFill="1" applyBorder="1"/>
    <xf numFmtId="0" fontId="10" fillId="2" borderId="8" xfId="0" applyFont="1" applyFill="1" applyBorder="1"/>
    <xf numFmtId="0" fontId="10" fillId="2" borderId="11" xfId="0" applyFont="1" applyFill="1" applyBorder="1"/>
    <xf numFmtId="0" fontId="10" fillId="2" borderId="12" xfId="0" applyFont="1" applyFill="1" applyBorder="1"/>
    <xf numFmtId="0" fontId="10" fillId="2" borderId="0" xfId="0" applyFont="1" applyFill="1" applyBorder="1" applyAlignment="1"/>
    <xf numFmtId="0" fontId="10" fillId="0" borderId="8" xfId="0" applyFont="1" applyBorder="1" applyAlignment="1">
      <alignment horizontal="right"/>
    </xf>
    <xf numFmtId="0" fontId="11" fillId="0" borderId="10" xfId="0" applyFont="1" applyFill="1" applyBorder="1"/>
    <xf numFmtId="0" fontId="11" fillId="0" borderId="14" xfId="0" applyFont="1" applyBorder="1"/>
    <xf numFmtId="0" fontId="10" fillId="0" borderId="1" xfId="0" applyFont="1" applyFill="1" applyBorder="1"/>
    <xf numFmtId="0" fontId="11" fillId="0" borderId="13" xfId="0" applyFont="1" applyBorder="1" applyAlignment="1"/>
    <xf numFmtId="1" fontId="11" fillId="0" borderId="9" xfId="0" applyNumberFormat="1" applyFont="1" applyBorder="1" applyAlignment="1"/>
    <xf numFmtId="1" fontId="11" fillId="0" borderId="6" xfId="0" applyNumberFormat="1" applyFont="1" applyBorder="1" applyAlignment="1"/>
    <xf numFmtId="1" fontId="11" fillId="0" borderId="0" xfId="0" applyNumberFormat="1" applyFont="1" applyBorder="1" applyAlignment="1"/>
    <xf numFmtId="1" fontId="11" fillId="0" borderId="4" xfId="0" applyNumberFormat="1" applyFont="1" applyBorder="1" applyAlignment="1"/>
    <xf numFmtId="1" fontId="10" fillId="0" borderId="5" xfId="0" applyNumberFormat="1" applyFont="1" applyBorder="1" applyAlignment="1"/>
    <xf numFmtId="1" fontId="10" fillId="0" borderId="7" xfId="0" applyNumberFormat="1" applyFont="1" applyBorder="1" applyAlignment="1"/>
    <xf numFmtId="1" fontId="10" fillId="0" borderId="4" xfId="0" applyNumberFormat="1" applyFont="1" applyBorder="1" applyAlignment="1"/>
    <xf numFmtId="1" fontId="10" fillId="0" borderId="8" xfId="0" applyNumberFormat="1" applyFont="1" applyBorder="1" applyAlignment="1"/>
    <xf numFmtId="1" fontId="10" fillId="0" borderId="8" xfId="0" applyNumberFormat="1" applyFont="1" applyBorder="1" applyAlignment="1">
      <alignment horizontal="center"/>
    </xf>
    <xf numFmtId="3" fontId="11" fillId="0" borderId="9" xfId="0" applyNumberFormat="1" applyFont="1" applyBorder="1"/>
    <xf numFmtId="1" fontId="11" fillId="0" borderId="6" xfId="0" applyNumberFormat="1" applyFont="1" applyBorder="1" applyAlignment="1">
      <alignment horizontal="center"/>
    </xf>
    <xf numFmtId="0" fontId="10" fillId="0" borderId="5" xfId="0" applyFont="1" applyBorder="1"/>
    <xf numFmtId="3" fontId="10" fillId="0" borderId="9" xfId="0" applyNumberFormat="1" applyFont="1" applyBorder="1"/>
    <xf numFmtId="0" fontId="11" fillId="0" borderId="9" xfId="0" applyFont="1" applyBorder="1"/>
    <xf numFmtId="1" fontId="10" fillId="0" borderId="6" xfId="0" applyNumberFormat="1" applyFont="1" applyBorder="1" applyAlignment="1">
      <alignment horizontal="center"/>
    </xf>
    <xf numFmtId="174" fontId="11" fillId="0" borderId="9" xfId="0" applyNumberFormat="1" applyFont="1" applyBorder="1"/>
    <xf numFmtId="174" fontId="10" fillId="0" borderId="9" xfId="0" applyNumberFormat="1" applyFont="1" applyBorder="1"/>
    <xf numFmtId="1" fontId="11" fillId="0" borderId="10" xfId="0" applyNumberFormat="1" applyFont="1" applyBorder="1" applyAlignment="1"/>
    <xf numFmtId="1" fontId="11" fillId="0" borderId="12" xfId="0" applyNumberFormat="1" applyFont="1" applyBorder="1" applyAlignment="1"/>
    <xf numFmtId="1" fontId="11" fillId="0" borderId="11" xfId="0" applyNumberFormat="1" applyFont="1" applyBorder="1" applyAlignment="1">
      <alignment horizontal="center"/>
    </xf>
    <xf numFmtId="1" fontId="10" fillId="0" borderId="9" xfId="0" applyNumberFormat="1" applyFont="1" applyBorder="1" applyAlignment="1"/>
    <xf numFmtId="0" fontId="11" fillId="0" borderId="5" xfId="0" applyFont="1" applyFill="1" applyBorder="1"/>
    <xf numFmtId="0" fontId="2" fillId="3" borderId="1" xfId="0" applyFont="1" applyFill="1" applyBorder="1" applyAlignment="1"/>
    <xf numFmtId="0" fontId="2" fillId="3" borderId="2" xfId="0" applyFont="1" applyFill="1" applyBorder="1" applyAlignment="1"/>
    <xf numFmtId="0" fontId="2" fillId="3" borderId="10" xfId="0" applyFont="1" applyFill="1" applyBorder="1" applyAlignment="1"/>
    <xf numFmtId="0" fontId="2" fillId="3" borderId="11" xfId="0" applyFont="1" applyFill="1" applyBorder="1" applyAlignment="1"/>
    <xf numFmtId="0" fontId="2" fillId="3" borderId="3" xfId="0" applyFont="1" applyFill="1" applyBorder="1" applyAlignment="1"/>
    <xf numFmtId="0" fontId="2" fillId="3" borderId="12" xfId="0" applyFont="1" applyFill="1" applyBorder="1" applyAlignment="1"/>
    <xf numFmtId="0" fontId="10" fillId="0" borderId="1" xfId="0" applyFont="1" applyBorder="1" applyAlignment="1">
      <alignment horizontal="left"/>
    </xf>
    <xf numFmtId="0" fontId="10" fillId="0" borderId="3" xfId="0" applyFont="1" applyBorder="1" applyAlignment="1">
      <alignment horizontal="left"/>
    </xf>
    <xf numFmtId="3" fontId="10" fillId="0" borderId="4" xfId="0" applyNumberFormat="1" applyFont="1" applyBorder="1" applyAlignment="1">
      <alignment horizontal="left"/>
    </xf>
    <xf numFmtId="2" fontId="10" fillId="0" borderId="9" xfId="0" applyNumberFormat="1" applyFont="1" applyBorder="1"/>
    <xf numFmtId="2" fontId="10" fillId="0" borderId="2" xfId="0" applyNumberFormat="1" applyFont="1" applyBorder="1"/>
    <xf numFmtId="173" fontId="10" fillId="0" borderId="15" xfId="0" applyNumberFormat="1" applyFont="1" applyBorder="1"/>
    <xf numFmtId="2" fontId="10" fillId="0" borderId="9" xfId="0" applyNumberFormat="1" applyFont="1" applyBorder="1" applyAlignment="1"/>
    <xf numFmtId="2" fontId="10" fillId="0" borderId="13" xfId="0" applyNumberFormat="1" applyFont="1" applyBorder="1"/>
    <xf numFmtId="2" fontId="8" fillId="0" borderId="9" xfId="0" applyNumberFormat="1" applyFont="1" applyBorder="1" applyAlignment="1"/>
    <xf numFmtId="2" fontId="10" fillId="0" borderId="13" xfId="0" applyNumberFormat="1" applyFont="1" applyBorder="1" applyAlignment="1"/>
    <xf numFmtId="2" fontId="10" fillId="0" borderId="4" xfId="0" applyNumberFormat="1" applyFont="1" applyBorder="1"/>
    <xf numFmtId="0" fontId="9" fillId="0" borderId="4" xfId="0" applyFont="1" applyFill="1" applyBorder="1" applyAlignment="1">
      <alignment horizontal="left"/>
    </xf>
    <xf numFmtId="0" fontId="9" fillId="0" borderId="0" xfId="0" applyFont="1" applyFill="1" applyBorder="1" applyAlignment="1">
      <alignment horizontal="center"/>
    </xf>
    <xf numFmtId="0" fontId="9" fillId="0" borderId="5" xfId="0" applyFont="1" applyFill="1" applyBorder="1"/>
    <xf numFmtId="0" fontId="9" fillId="0" borderId="6" xfId="0" applyFont="1" applyFill="1" applyBorder="1"/>
    <xf numFmtId="0" fontId="9" fillId="0" borderId="13" xfId="0" applyFont="1" applyBorder="1" applyAlignment="1"/>
    <xf numFmtId="0" fontId="9" fillId="0" borderId="4" xfId="0" applyFont="1" applyFill="1" applyBorder="1" applyAlignment="1">
      <alignment horizontal="center"/>
    </xf>
    <xf numFmtId="0" fontId="9" fillId="0" borderId="4" xfId="0" applyFont="1" applyFill="1" applyBorder="1"/>
    <xf numFmtId="0" fontId="9" fillId="0" borderId="2" xfId="0" applyFont="1" applyFill="1" applyBorder="1"/>
    <xf numFmtId="0" fontId="9" fillId="0" borderId="11" xfId="0" applyFont="1" applyFill="1" applyBorder="1"/>
    <xf numFmtId="0" fontId="9" fillId="0" borderId="1" xfId="0" applyFont="1" applyFill="1" applyBorder="1"/>
    <xf numFmtId="0" fontId="9" fillId="0" borderId="10" xfId="0" applyFont="1" applyFill="1" applyBorder="1"/>
    <xf numFmtId="3" fontId="9" fillId="0" borderId="4" xfId="0" applyNumberFormat="1" applyFont="1" applyFill="1" applyBorder="1" applyAlignment="1">
      <alignment horizontal="left"/>
    </xf>
    <xf numFmtId="0" fontId="9" fillId="0" borderId="4" xfId="0" applyFont="1" applyFill="1" applyBorder="1" applyAlignment="1"/>
    <xf numFmtId="0" fontId="11" fillId="0" borderId="0" xfId="0" applyFont="1" applyFill="1" applyBorder="1" applyAlignment="1"/>
    <xf numFmtId="0" fontId="9" fillId="0" borderId="7" xfId="0" applyFont="1" applyFill="1" applyBorder="1"/>
    <xf numFmtId="2" fontId="9" fillId="0" borderId="9" xfId="0" applyNumberFormat="1" applyFont="1" applyBorder="1" applyAlignment="1"/>
    <xf numFmtId="0" fontId="11" fillId="0" borderId="0" xfId="0" applyFont="1" applyFill="1" applyBorder="1" applyAlignment="1">
      <alignment horizontal="left"/>
    </xf>
    <xf numFmtId="176" fontId="11" fillId="0" borderId="9" xfId="0" applyNumberFormat="1" applyFont="1" applyBorder="1"/>
    <xf numFmtId="4" fontId="11" fillId="0" borderId="9" xfId="0" applyNumberFormat="1" applyFont="1" applyBorder="1"/>
    <xf numFmtId="4" fontId="9" fillId="0" borderId="9" xfId="0" applyNumberFormat="1" applyFont="1" applyBorder="1"/>
    <xf numFmtId="4" fontId="10" fillId="0" borderId="9" xfId="0" applyNumberFormat="1" applyFont="1" applyBorder="1"/>
    <xf numFmtId="0" fontId="8" fillId="0" borderId="6" xfId="0" applyFont="1" applyFill="1" applyBorder="1"/>
    <xf numFmtId="0" fontId="8" fillId="0" borderId="7" xfId="0" applyFont="1" applyFill="1" applyBorder="1"/>
    <xf numFmtId="1" fontId="8" fillId="0" borderId="5" xfId="0" applyNumberFormat="1" applyFont="1" applyBorder="1" applyAlignment="1"/>
    <xf numFmtId="1" fontId="8" fillId="0" borderId="7" xfId="0" applyNumberFormat="1" applyFont="1" applyBorder="1" applyAlignment="1"/>
    <xf numFmtId="1" fontId="8" fillId="0" borderId="6" xfId="0" applyNumberFormat="1" applyFont="1" applyBorder="1" applyAlignment="1">
      <alignment horizontal="center"/>
    </xf>
    <xf numFmtId="0" fontId="8" fillId="0" borderId="5" xfId="0" applyFont="1" applyBorder="1"/>
    <xf numFmtId="0" fontId="8" fillId="0" borderId="7" xfId="0" applyFont="1" applyBorder="1"/>
    <xf numFmtId="0" fontId="8" fillId="0" borderId="9" xfId="0" applyFont="1" applyBorder="1"/>
    <xf numFmtId="2" fontId="8" fillId="0" borderId="9" xfId="0" applyNumberFormat="1" applyFont="1" applyBorder="1"/>
    <xf numFmtId="173" fontId="11" fillId="0" borderId="9" xfId="0" applyNumberFormat="1" applyFont="1" applyBorder="1" applyAlignment="1"/>
    <xf numFmtId="173" fontId="10" fillId="0" borderId="13" xfId="0" applyNumberFormat="1" applyFont="1" applyBorder="1"/>
    <xf numFmtId="173" fontId="10" fillId="0" borderId="9" xfId="0" applyNumberFormat="1" applyFont="1" applyBorder="1" applyAlignment="1"/>
    <xf numFmtId="173" fontId="10" fillId="0" borderId="14" xfId="0" applyNumberFormat="1" applyFont="1" applyBorder="1"/>
    <xf numFmtId="173" fontId="11" fillId="0" borderId="14" xfId="0" applyNumberFormat="1" applyFont="1" applyBorder="1" applyAlignment="1"/>
    <xf numFmtId="0" fontId="11" fillId="0" borderId="1" xfId="0" applyFont="1" applyFill="1" applyBorder="1"/>
    <xf numFmtId="173" fontId="10" fillId="0" borderId="13" xfId="0" applyNumberFormat="1" applyFont="1" applyBorder="1" applyAlignment="1"/>
    <xf numFmtId="173" fontId="10" fillId="0" borderId="14" xfId="0" applyNumberFormat="1" applyFont="1" applyBorder="1" applyAlignment="1"/>
    <xf numFmtId="173" fontId="10" fillId="0" borderId="9" xfId="0" applyNumberFormat="1" applyFont="1" applyBorder="1"/>
    <xf numFmtId="173" fontId="11" fillId="0" borderId="14" xfId="0" applyNumberFormat="1" applyFont="1" applyBorder="1"/>
    <xf numFmtId="173" fontId="9" fillId="0" borderId="13" xfId="0" applyNumberFormat="1" applyFont="1" applyBorder="1" applyAlignment="1"/>
    <xf numFmtId="0" fontId="9" fillId="0" borderId="3" xfId="0" applyFont="1" applyFill="1" applyBorder="1"/>
    <xf numFmtId="0" fontId="9" fillId="0" borderId="8" xfId="0" applyFont="1" applyFill="1" applyBorder="1"/>
    <xf numFmtId="0" fontId="9" fillId="0" borderId="12" xfId="0" applyFont="1" applyFill="1" applyBorder="1"/>
    <xf numFmtId="0" fontId="9" fillId="0" borderId="14" xfId="0" applyFont="1" applyBorder="1"/>
    <xf numFmtId="0" fontId="3" fillId="4" borderId="22" xfId="0" applyFont="1" applyFill="1" applyBorder="1" applyAlignment="1">
      <alignment horizontal="center"/>
    </xf>
    <xf numFmtId="0" fontId="3" fillId="4" borderId="23" xfId="0" applyFont="1" applyFill="1" applyBorder="1" applyAlignment="1"/>
    <xf numFmtId="174" fontId="3" fillId="4" borderId="24" xfId="0" applyNumberFormat="1" applyFont="1" applyFill="1" applyBorder="1" applyAlignment="1">
      <alignment horizontal="right"/>
    </xf>
    <xf numFmtId="0" fontId="3" fillId="5" borderId="25" xfId="0" applyFont="1" applyFill="1" applyBorder="1" applyAlignment="1">
      <alignment horizontal="center"/>
    </xf>
    <xf numFmtId="0" fontId="3" fillId="5" borderId="17" xfId="0" applyFont="1" applyFill="1" applyBorder="1" applyAlignment="1"/>
    <xf numFmtId="174" fontId="3" fillId="5" borderId="25" xfId="0" applyNumberFormat="1" applyFont="1" applyFill="1" applyBorder="1" applyAlignment="1">
      <alignment horizontal="right"/>
    </xf>
    <xf numFmtId="0" fontId="2" fillId="0" borderId="26" xfId="0" applyFont="1" applyBorder="1"/>
    <xf numFmtId="174" fontId="0" fillId="0" borderId="26" xfId="0" applyNumberFormat="1" applyBorder="1" applyAlignment="1">
      <alignment horizontal="right"/>
    </xf>
    <xf numFmtId="0" fontId="2" fillId="0" borderId="27" xfId="0" applyFont="1" applyBorder="1" applyAlignment="1">
      <alignment horizontal="center"/>
    </xf>
    <xf numFmtId="0" fontId="2" fillId="0" borderId="6" xfId="0" applyFont="1" applyBorder="1" applyAlignment="1"/>
    <xf numFmtId="174" fontId="0" fillId="0" borderId="27" xfId="0" applyNumberFormat="1" applyBorder="1" applyAlignment="1">
      <alignment horizontal="right"/>
    </xf>
    <xf numFmtId="0" fontId="2" fillId="0" borderId="6" xfId="0" applyFont="1" applyBorder="1" applyAlignment="1">
      <alignment wrapText="1"/>
    </xf>
    <xf numFmtId="174" fontId="2" fillId="0" borderId="27" xfId="0" applyNumberFormat="1" applyFont="1" applyBorder="1" applyAlignment="1">
      <alignment horizontal="right"/>
    </xf>
    <xf numFmtId="0" fontId="12" fillId="0" borderId="27" xfId="0" applyFont="1" applyBorder="1" applyAlignment="1">
      <alignment horizontal="center"/>
    </xf>
    <xf numFmtId="0" fontId="12" fillId="0" borderId="6" xfId="0" applyFont="1" applyBorder="1" applyAlignment="1">
      <alignment wrapText="1"/>
    </xf>
    <xf numFmtId="174" fontId="12" fillId="0" borderId="27" xfId="0" applyNumberFormat="1" applyFont="1" applyBorder="1" applyAlignment="1">
      <alignment horizontal="right"/>
    </xf>
    <xf numFmtId="0" fontId="2" fillId="0" borderId="28" xfId="0" applyFont="1" applyBorder="1" applyAlignment="1">
      <alignment horizontal="center"/>
    </xf>
    <xf numFmtId="0" fontId="2" fillId="0" borderId="2" xfId="0" applyNumberFormat="1" applyFont="1" applyBorder="1" applyAlignment="1">
      <alignment horizontal="left" vertical="center" wrapText="1"/>
    </xf>
    <xf numFmtId="174" fontId="0" fillId="0" borderId="28" xfId="0" applyNumberFormat="1" applyBorder="1" applyAlignment="1">
      <alignment horizontal="right"/>
    </xf>
    <xf numFmtId="3" fontId="3" fillId="5" borderId="25" xfId="0" applyNumberFormat="1" applyFont="1" applyFill="1" applyBorder="1" applyAlignment="1">
      <alignment horizontal="center"/>
    </xf>
    <xf numFmtId="0" fontId="3" fillId="5" borderId="17" xfId="0" applyFont="1" applyFill="1" applyBorder="1" applyAlignment="1">
      <alignment wrapText="1"/>
    </xf>
    <xf numFmtId="0" fontId="2" fillId="0" borderId="26" xfId="0" applyFont="1" applyBorder="1" applyAlignment="1">
      <alignment horizontal="center"/>
    </xf>
    <xf numFmtId="0" fontId="2" fillId="0" borderId="11" xfId="0" applyFont="1" applyBorder="1" applyAlignment="1">
      <alignment wrapText="1"/>
    </xf>
    <xf numFmtId="0" fontId="2" fillId="0" borderId="2" xfId="0" applyFont="1" applyBorder="1" applyAlignment="1">
      <alignment wrapText="1"/>
    </xf>
    <xf numFmtId="0" fontId="2" fillId="0" borderId="27" xfId="0" applyFont="1" applyBorder="1"/>
    <xf numFmtId="0" fontId="12" fillId="0" borderId="6"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12" fillId="0" borderId="28" xfId="0" applyFont="1" applyBorder="1" applyAlignment="1">
      <alignment horizontal="center"/>
    </xf>
    <xf numFmtId="0" fontId="12" fillId="0" borderId="2" xfId="0" applyNumberFormat="1" applyFont="1" applyBorder="1" applyAlignment="1">
      <alignment horizontal="left" vertical="center" wrapText="1"/>
    </xf>
    <xf numFmtId="174" fontId="12" fillId="0" borderId="28" xfId="0" applyNumberFormat="1" applyFont="1" applyBorder="1" applyAlignment="1">
      <alignment horizontal="right"/>
    </xf>
    <xf numFmtId="0" fontId="2" fillId="0" borderId="11" xfId="0" applyNumberFormat="1" applyFont="1" applyBorder="1" applyAlignment="1">
      <alignment horizontal="left" vertical="center" wrapText="1"/>
    </xf>
    <xf numFmtId="174" fontId="1" fillId="0" borderId="26" xfId="0" applyNumberFormat="1" applyFont="1" applyBorder="1" applyAlignment="1">
      <alignment horizontal="right"/>
    </xf>
    <xf numFmtId="0" fontId="2" fillId="0" borderId="5" xfId="0" applyNumberFormat="1" applyFont="1" applyBorder="1" applyAlignment="1">
      <alignment horizontal="left" vertical="center" wrapText="1"/>
    </xf>
    <xf numFmtId="174" fontId="1" fillId="0" borderId="27" xfId="0" applyNumberFormat="1" applyFont="1" applyBorder="1" applyAlignment="1">
      <alignment horizontal="right"/>
    </xf>
    <xf numFmtId="0" fontId="12" fillId="0" borderId="26" xfId="0" applyFont="1" applyBorder="1" applyAlignment="1">
      <alignment horizontal="center"/>
    </xf>
    <xf numFmtId="0" fontId="12" fillId="0" borderId="5" xfId="0" applyNumberFormat="1" applyFont="1" applyBorder="1" applyAlignment="1">
      <alignment horizontal="left" vertical="center" wrapText="1"/>
    </xf>
    <xf numFmtId="0" fontId="6" fillId="5" borderId="17" xfId="0" applyNumberFormat="1" applyFont="1" applyFill="1" applyBorder="1" applyAlignment="1">
      <alignment horizontal="left" vertical="center" wrapText="1"/>
    </xf>
    <xf numFmtId="0" fontId="2" fillId="0" borderId="26" xfId="0" applyFont="1" applyFill="1" applyBorder="1" applyAlignment="1">
      <alignment horizontal="center"/>
    </xf>
    <xf numFmtId="0" fontId="2" fillId="0" borderId="11" xfId="0" applyFont="1" applyFill="1" applyBorder="1" applyAlignment="1"/>
    <xf numFmtId="174" fontId="2" fillId="0" borderId="26" xfId="0" applyNumberFormat="1" applyFont="1" applyBorder="1" applyAlignment="1">
      <alignment horizontal="right"/>
    </xf>
    <xf numFmtId="0" fontId="2" fillId="0" borderId="27" xfId="0" applyFont="1" applyFill="1" applyBorder="1" applyAlignment="1">
      <alignment horizontal="center"/>
    </xf>
    <xf numFmtId="0" fontId="2" fillId="0" borderId="6" xfId="0" applyFont="1" applyFill="1" applyBorder="1" applyAlignment="1"/>
    <xf numFmtId="0" fontId="12" fillId="0" borderId="27" xfId="0" applyFont="1" applyFill="1" applyBorder="1" applyAlignment="1">
      <alignment horizontal="center"/>
    </xf>
    <xf numFmtId="0" fontId="12" fillId="0" borderId="6" xfId="0" applyFont="1" applyFill="1" applyBorder="1" applyAlignment="1"/>
    <xf numFmtId="0" fontId="2" fillId="0" borderId="6" xfId="0" applyFont="1" applyFill="1" applyBorder="1" applyAlignment="1">
      <alignment wrapText="1"/>
    </xf>
    <xf numFmtId="0" fontId="2" fillId="0" borderId="2" xfId="0" applyFont="1" applyFill="1" applyBorder="1" applyAlignment="1">
      <alignment wrapText="1"/>
    </xf>
    <xf numFmtId="0" fontId="12" fillId="0" borderId="2" xfId="0" applyFont="1" applyFill="1" applyBorder="1" applyAlignment="1">
      <alignment wrapText="1"/>
    </xf>
    <xf numFmtId="0" fontId="2" fillId="0" borderId="2" xfId="0" applyFont="1" applyFill="1" applyBorder="1" applyAlignment="1"/>
    <xf numFmtId="0" fontId="2" fillId="0" borderId="11" xfId="0" applyFont="1" applyFill="1" applyBorder="1" applyAlignment="1">
      <alignment wrapText="1"/>
    </xf>
    <xf numFmtId="0" fontId="12" fillId="0" borderId="6" xfId="0" applyFont="1" applyFill="1" applyBorder="1" applyAlignment="1">
      <alignment wrapText="1"/>
    </xf>
    <xf numFmtId="174" fontId="12" fillId="0" borderId="27" xfId="0" applyNumberFormat="1" applyFont="1" applyFill="1" applyBorder="1" applyAlignment="1">
      <alignment horizontal="right"/>
    </xf>
    <xf numFmtId="0" fontId="2" fillId="0" borderId="28" xfId="0" applyFont="1" applyFill="1" applyBorder="1" applyAlignment="1">
      <alignment horizontal="center"/>
    </xf>
    <xf numFmtId="0" fontId="2" fillId="0" borderId="29" xfId="0" applyFont="1" applyFill="1" applyBorder="1" applyAlignment="1">
      <alignment horizontal="center"/>
    </xf>
    <xf numFmtId="0" fontId="6" fillId="5" borderId="24" xfId="0" applyFont="1" applyFill="1" applyBorder="1" applyAlignment="1">
      <alignment horizontal="center"/>
    </xf>
    <xf numFmtId="0" fontId="6" fillId="5" borderId="17" xfId="0" applyFont="1" applyFill="1" applyBorder="1" applyAlignment="1"/>
    <xf numFmtId="174" fontId="6" fillId="5" borderId="25" xfId="0" applyNumberFormat="1" applyFont="1" applyFill="1" applyBorder="1" applyAlignment="1">
      <alignment horizontal="right"/>
    </xf>
    <xf numFmtId="0" fontId="1" fillId="0" borderId="30" xfId="0" applyFont="1" applyFill="1" applyBorder="1" applyAlignment="1">
      <alignment horizontal="center"/>
    </xf>
    <xf numFmtId="0" fontId="14" fillId="0" borderId="31" xfId="0" applyFont="1" applyBorder="1" applyAlignment="1">
      <alignment wrapText="1"/>
    </xf>
    <xf numFmtId="174" fontId="6" fillId="0" borderId="30" xfId="0" applyNumberFormat="1" applyFont="1" applyFill="1" applyBorder="1" applyAlignment="1">
      <alignment horizontal="right"/>
    </xf>
    <xf numFmtId="0" fontId="1" fillId="0" borderId="27" xfId="0" applyFont="1" applyFill="1" applyBorder="1" applyAlignment="1">
      <alignment horizontal="center"/>
    </xf>
    <xf numFmtId="0" fontId="15" fillId="0" borderId="32" xfId="0" applyFont="1" applyBorder="1" applyAlignment="1">
      <alignment wrapText="1"/>
    </xf>
    <xf numFmtId="174" fontId="6" fillId="0" borderId="27" xfId="0" applyNumberFormat="1" applyFont="1" applyFill="1" applyBorder="1" applyAlignment="1">
      <alignment horizontal="right"/>
    </xf>
    <xf numFmtId="174" fontId="1" fillId="0" borderId="27" xfId="0" applyNumberFormat="1" applyFont="1" applyFill="1" applyBorder="1" applyAlignment="1">
      <alignment horizontal="right"/>
    </xf>
    <xf numFmtId="0" fontId="1" fillId="0" borderId="33" xfId="0" applyFont="1" applyFill="1" applyBorder="1" applyAlignment="1">
      <alignment wrapText="1"/>
    </xf>
    <xf numFmtId="0" fontId="1" fillId="0" borderId="32" xfId="0" applyFont="1" applyFill="1" applyBorder="1" applyAlignment="1">
      <alignment wrapText="1"/>
    </xf>
    <xf numFmtId="0" fontId="12" fillId="0" borderId="34" xfId="0" applyFont="1" applyFill="1" applyBorder="1" applyAlignment="1">
      <alignment horizontal="center"/>
    </xf>
    <xf numFmtId="0" fontId="12" fillId="0" borderId="35" xfId="0" applyFont="1" applyFill="1" applyBorder="1" applyAlignment="1">
      <alignment wrapText="1"/>
    </xf>
    <xf numFmtId="174" fontId="12" fillId="0" borderId="34" xfId="0" applyNumberFormat="1" applyFont="1" applyBorder="1" applyAlignment="1">
      <alignment horizontal="right"/>
    </xf>
    <xf numFmtId="0" fontId="3" fillId="5" borderId="29" xfId="0" applyFont="1" applyFill="1" applyBorder="1" applyAlignment="1">
      <alignment horizontal="center"/>
    </xf>
    <xf numFmtId="0" fontId="3" fillId="5" borderId="25" xfId="0" applyFont="1" applyFill="1" applyBorder="1" applyAlignment="1"/>
    <xf numFmtId="174" fontId="3" fillId="5" borderId="24" xfId="0" applyNumberFormat="1" applyFont="1" applyFill="1" applyBorder="1" applyAlignment="1">
      <alignment horizontal="right"/>
    </xf>
    <xf numFmtId="1" fontId="1" fillId="0" borderId="27" xfId="0" applyNumberFormat="1" applyFont="1" applyBorder="1" applyAlignment="1">
      <alignment wrapText="1"/>
    </xf>
    <xf numFmtId="174" fontId="3" fillId="0" borderId="30" xfId="0" applyNumberFormat="1" applyFont="1" applyFill="1" applyBorder="1" applyAlignment="1">
      <alignment horizontal="right"/>
    </xf>
    <xf numFmtId="1" fontId="12" fillId="0" borderId="27" xfId="0" applyNumberFormat="1" applyFont="1" applyBorder="1" applyAlignment="1">
      <alignment wrapText="1"/>
    </xf>
    <xf numFmtId="174" fontId="13" fillId="0" borderId="27" xfId="0" applyNumberFormat="1" applyFont="1" applyFill="1" applyBorder="1" applyAlignment="1">
      <alignment horizontal="right"/>
    </xf>
    <xf numFmtId="1" fontId="2" fillId="0" borderId="27" xfId="0" applyNumberFormat="1" applyFont="1" applyBorder="1" applyAlignment="1">
      <alignment wrapText="1"/>
    </xf>
    <xf numFmtId="174" fontId="3" fillId="0" borderId="27" xfId="0" applyNumberFormat="1" applyFont="1" applyFill="1" applyBorder="1" applyAlignment="1">
      <alignment horizontal="right"/>
    </xf>
    <xf numFmtId="0" fontId="2" fillId="0" borderId="6" xfId="0" applyNumberFormat="1" applyFont="1" applyBorder="1" applyAlignment="1">
      <alignment wrapText="1"/>
    </xf>
    <xf numFmtId="0" fontId="2" fillId="0" borderId="32" xfId="0" applyFont="1" applyFill="1" applyBorder="1" applyAlignment="1">
      <alignment wrapText="1"/>
    </xf>
    <xf numFmtId="174" fontId="6" fillId="0" borderId="27" xfId="0" applyNumberFormat="1" applyFont="1" applyBorder="1" applyAlignment="1">
      <alignment horizontal="right"/>
    </xf>
    <xf numFmtId="0" fontId="3" fillId="5" borderId="0" xfId="0" applyFont="1" applyFill="1" applyBorder="1" applyAlignment="1"/>
    <xf numFmtId="0" fontId="1" fillId="0" borderId="36" xfId="0" applyFont="1" applyFill="1" applyBorder="1" applyAlignment="1">
      <alignment horizontal="center"/>
    </xf>
    <xf numFmtId="0" fontId="2" fillId="0" borderId="36" xfId="0" applyNumberFormat="1" applyFont="1" applyBorder="1" applyAlignment="1">
      <alignment horizontal="left" vertical="center" wrapText="1"/>
    </xf>
    <xf numFmtId="0" fontId="12" fillId="0" borderId="37" xfId="0" applyFont="1" applyFill="1" applyBorder="1" applyAlignment="1">
      <alignment horizontal="center"/>
    </xf>
    <xf numFmtId="0" fontId="12" fillId="0" borderId="37" xfId="0" applyNumberFormat="1" applyFont="1" applyBorder="1" applyAlignment="1">
      <alignment horizontal="left" vertical="center" wrapText="1"/>
    </xf>
    <xf numFmtId="0" fontId="1" fillId="0" borderId="37" xfId="0" applyFont="1" applyFill="1" applyBorder="1" applyAlignment="1">
      <alignment horizontal="center"/>
    </xf>
    <xf numFmtId="0" fontId="1" fillId="0" borderId="37" xfId="0" applyFont="1" applyFill="1" applyBorder="1" applyAlignment="1"/>
    <xf numFmtId="0" fontId="12" fillId="0" borderId="38" xfId="0" applyFont="1" applyFill="1" applyBorder="1" applyAlignment="1">
      <alignment horizontal="center"/>
    </xf>
    <xf numFmtId="0" fontId="12" fillId="0" borderId="38" xfId="0" applyFont="1" applyFill="1" applyBorder="1" applyAlignment="1"/>
    <xf numFmtId="49" fontId="6" fillId="5" borderId="39" xfId="0" applyNumberFormat="1" applyFont="1" applyFill="1" applyBorder="1" applyAlignment="1">
      <alignment horizontal="center"/>
    </xf>
    <xf numFmtId="0" fontId="6" fillId="5" borderId="19" xfId="0" applyNumberFormat="1" applyFont="1" applyFill="1" applyBorder="1" applyAlignment="1">
      <alignment horizontal="left" vertical="center" wrapText="1"/>
    </xf>
    <xf numFmtId="49" fontId="2" fillId="0" borderId="8" xfId="0" applyNumberFormat="1" applyFont="1" applyBorder="1" applyAlignment="1">
      <alignment horizontal="center"/>
    </xf>
    <xf numFmtId="0" fontId="2" fillId="0" borderId="4" xfId="0" applyNumberFormat="1" applyFont="1" applyBorder="1" applyAlignment="1">
      <alignment horizontal="left" vertical="center" wrapText="1"/>
    </xf>
    <xf numFmtId="0" fontId="6" fillId="4" borderId="25" xfId="0" applyFont="1" applyFill="1" applyBorder="1" applyAlignment="1">
      <alignment horizontal="center"/>
    </xf>
    <xf numFmtId="0" fontId="3" fillId="4" borderId="40" xfId="0" applyFont="1" applyFill="1" applyBorder="1" applyAlignment="1"/>
    <xf numFmtId="174" fontId="6" fillId="4" borderId="41" xfId="0" applyNumberFormat="1" applyFont="1" applyFill="1" applyBorder="1" applyAlignment="1">
      <alignment horizontal="right"/>
    </xf>
    <xf numFmtId="0" fontId="1" fillId="0" borderId="26" xfId="0" applyFont="1" applyFill="1" applyBorder="1" applyAlignment="1">
      <alignment horizontal="center"/>
    </xf>
    <xf numFmtId="0" fontId="1" fillId="0" borderId="11" xfId="0" applyFont="1" applyFill="1" applyBorder="1" applyAlignment="1">
      <alignment wrapText="1"/>
    </xf>
    <xf numFmtId="0" fontId="6" fillId="5" borderId="27" xfId="0" applyFont="1" applyFill="1" applyBorder="1" applyAlignment="1">
      <alignment horizontal="center"/>
    </xf>
    <xf numFmtId="0" fontId="6" fillId="5" borderId="6" xfId="0" applyFont="1" applyFill="1" applyBorder="1" applyAlignment="1">
      <alignment wrapText="1"/>
    </xf>
    <xf numFmtId="174" fontId="6" fillId="5" borderId="27" xfId="0" applyNumberFormat="1" applyFont="1" applyFill="1" applyBorder="1" applyAlignment="1">
      <alignment horizontal="right"/>
    </xf>
    <xf numFmtId="0" fontId="1" fillId="0" borderId="6" xfId="0" applyFont="1" applyFill="1" applyBorder="1" applyAlignment="1">
      <alignment wrapText="1"/>
    </xf>
    <xf numFmtId="49" fontId="2" fillId="0" borderId="7" xfId="0" applyNumberFormat="1" applyFont="1" applyBorder="1" applyAlignment="1">
      <alignment horizontal="center"/>
    </xf>
    <xf numFmtId="49" fontId="12" fillId="0" borderId="7" xfId="0" applyNumberFormat="1" applyFont="1" applyBorder="1" applyAlignment="1">
      <alignment horizontal="center"/>
    </xf>
    <xf numFmtId="0" fontId="6" fillId="0" borderId="27" xfId="0" applyFont="1" applyFill="1" applyBorder="1" applyAlignment="1">
      <alignment horizontal="center"/>
    </xf>
    <xf numFmtId="0" fontId="6" fillId="0" borderId="6" xfId="0" applyFont="1" applyFill="1" applyBorder="1" applyAlignment="1">
      <alignment wrapText="1"/>
    </xf>
    <xf numFmtId="0" fontId="14" fillId="0" borderId="42" xfId="0" applyFont="1" applyBorder="1" applyAlignment="1">
      <alignment wrapText="1"/>
    </xf>
    <xf numFmtId="0" fontId="0" fillId="0" borderId="27" xfId="0" applyBorder="1" applyAlignment="1">
      <alignment horizontal="center"/>
    </xf>
    <xf numFmtId="0" fontId="1" fillId="0" borderId="27" xfId="0" applyFont="1" applyBorder="1" applyAlignment="1">
      <alignment horizontal="center"/>
    </xf>
    <xf numFmtId="0" fontId="1" fillId="0" borderId="6" xfId="0" applyFont="1" applyFill="1" applyBorder="1" applyAlignment="1"/>
    <xf numFmtId="0" fontId="12" fillId="0" borderId="28" xfId="0" applyFont="1" applyFill="1" applyBorder="1" applyAlignment="1">
      <alignment horizontal="center"/>
    </xf>
    <xf numFmtId="4" fontId="2" fillId="0" borderId="27" xfId="0" applyNumberFormat="1" applyFont="1" applyBorder="1" applyAlignment="1">
      <alignment horizontal="right"/>
    </xf>
    <xf numFmtId="4" fontId="3" fillId="5" borderId="25" xfId="0" applyNumberFormat="1" applyFont="1" applyFill="1" applyBorder="1" applyAlignment="1">
      <alignment horizontal="right"/>
    </xf>
    <xf numFmtId="4" fontId="0" fillId="0" borderId="27" xfId="0" applyNumberFormat="1" applyBorder="1" applyAlignment="1">
      <alignment horizontal="right"/>
    </xf>
    <xf numFmtId="4" fontId="12" fillId="0" borderId="27" xfId="0" applyNumberFormat="1" applyFont="1" applyBorder="1" applyAlignment="1">
      <alignment horizontal="right"/>
    </xf>
    <xf numFmtId="4" fontId="1" fillId="0" borderId="26" xfId="0" applyNumberFormat="1" applyFont="1" applyBorder="1" applyAlignment="1">
      <alignment horizontal="right"/>
    </xf>
    <xf numFmtId="4" fontId="0" fillId="0" borderId="28" xfId="0" applyNumberFormat="1" applyBorder="1" applyAlignment="1">
      <alignment horizontal="right"/>
    </xf>
    <xf numFmtId="4" fontId="0" fillId="0" borderId="26" xfId="0" applyNumberFormat="1" applyBorder="1" applyAlignment="1">
      <alignment horizontal="right"/>
    </xf>
    <xf numFmtId="171" fontId="1" fillId="0" borderId="26" xfId="2" applyFont="1" applyBorder="1" applyAlignment="1"/>
    <xf numFmtId="4" fontId="12" fillId="0" borderId="28" xfId="0" applyNumberFormat="1" applyFont="1" applyBorder="1" applyAlignment="1">
      <alignment horizontal="right"/>
    </xf>
    <xf numFmtId="4" fontId="2" fillId="0" borderId="26" xfId="0" applyNumberFormat="1" applyFont="1" applyBorder="1" applyAlignment="1">
      <alignment horizontal="right"/>
    </xf>
    <xf numFmtId="4" fontId="0" fillId="0" borderId="29" xfId="0" applyNumberFormat="1" applyBorder="1" applyAlignment="1">
      <alignment horizontal="right"/>
    </xf>
    <xf numFmtId="4" fontId="6" fillId="0" borderId="27" xfId="0" applyNumberFormat="1" applyFont="1" applyFill="1" applyBorder="1" applyAlignment="1">
      <alignment horizontal="right"/>
    </xf>
    <xf numFmtId="4" fontId="6" fillId="5" borderId="25" xfId="0" applyNumberFormat="1" applyFont="1" applyFill="1" applyBorder="1" applyAlignment="1">
      <alignment horizontal="right"/>
    </xf>
    <xf numFmtId="4" fontId="12" fillId="0" borderId="34" xfId="0" applyNumberFormat="1" applyFont="1" applyBorder="1" applyAlignment="1">
      <alignment horizontal="right"/>
    </xf>
    <xf numFmtId="4" fontId="13" fillId="0" borderId="27" xfId="0" applyNumberFormat="1" applyFont="1" applyFill="1" applyBorder="1" applyAlignment="1">
      <alignment horizontal="right"/>
    </xf>
    <xf numFmtId="4" fontId="3" fillId="0" borderId="30" xfId="0" applyNumberFormat="1" applyFont="1" applyFill="1" applyBorder="1" applyAlignment="1">
      <alignment horizontal="right"/>
    </xf>
    <xf numFmtId="4" fontId="3" fillId="5" borderId="29" xfId="0" applyNumberFormat="1" applyFont="1" applyFill="1" applyBorder="1" applyAlignment="1">
      <alignment horizontal="right"/>
    </xf>
    <xf numFmtId="4" fontId="12" fillId="0" borderId="41" xfId="0" applyNumberFormat="1" applyFont="1" applyBorder="1" applyAlignment="1">
      <alignment horizontal="right"/>
    </xf>
    <xf numFmtId="4" fontId="12" fillId="5" borderId="25" xfId="0" applyNumberFormat="1" applyFont="1" applyFill="1" applyBorder="1" applyAlignment="1">
      <alignment horizontal="right"/>
    </xf>
    <xf numFmtId="0" fontId="0" fillId="4" borderId="25" xfId="0" applyFill="1" applyBorder="1"/>
    <xf numFmtId="0" fontId="6" fillId="4" borderId="25" xfId="0" applyFont="1" applyFill="1" applyBorder="1" applyAlignment="1"/>
    <xf numFmtId="4" fontId="6" fillId="4" borderId="25" xfId="0" applyNumberFormat="1" applyFont="1" applyFill="1" applyBorder="1"/>
    <xf numFmtId="0" fontId="14" fillId="3" borderId="42" xfId="0" applyFont="1" applyFill="1" applyBorder="1" applyAlignment="1">
      <alignment wrapText="1"/>
    </xf>
    <xf numFmtId="49" fontId="2" fillId="0" borderId="12" xfId="0" applyNumberFormat="1" applyFont="1" applyBorder="1" applyAlignment="1">
      <alignment horizontal="center"/>
    </xf>
    <xf numFmtId="0" fontId="2" fillId="0" borderId="10" xfId="0" applyNumberFormat="1" applyFont="1" applyBorder="1" applyAlignment="1">
      <alignment horizontal="left" vertical="center" wrapText="1"/>
    </xf>
    <xf numFmtId="174" fontId="6" fillId="0" borderId="26" xfId="0" applyNumberFormat="1" applyFont="1" applyFill="1" applyBorder="1" applyAlignment="1">
      <alignment horizontal="right"/>
    </xf>
    <xf numFmtId="0" fontId="6" fillId="5" borderId="25" xfId="0" applyFont="1" applyFill="1" applyBorder="1" applyAlignment="1">
      <alignment horizontal="center"/>
    </xf>
    <xf numFmtId="0" fontId="6" fillId="5" borderId="17" xfId="0" applyFont="1" applyFill="1" applyBorder="1" applyAlignment="1">
      <alignment wrapText="1"/>
    </xf>
    <xf numFmtId="0" fontId="0" fillId="0" borderId="0" xfId="0" applyAlignment="1">
      <alignment horizontal="center" vertical="justify" wrapText="1"/>
    </xf>
    <xf numFmtId="0" fontId="2"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horizontal="right"/>
    </xf>
    <xf numFmtId="0" fontId="20" fillId="0" borderId="30" xfId="0" applyFont="1" applyBorder="1" applyAlignment="1">
      <alignment horizontal="center"/>
    </xf>
    <xf numFmtId="0" fontId="20" fillId="0" borderId="26" xfId="0" applyNumberFormat="1" applyFont="1" applyBorder="1" applyAlignment="1">
      <alignment horizontal="left" vertical="center" wrapText="1"/>
    </xf>
    <xf numFmtId="0" fontId="20" fillId="0" borderId="27" xfId="0" applyFont="1" applyBorder="1" applyAlignment="1">
      <alignment horizontal="center"/>
    </xf>
    <xf numFmtId="0" fontId="20" fillId="0" borderId="27" xfId="0" applyNumberFormat="1" applyFont="1" applyBorder="1" applyAlignment="1">
      <alignment horizontal="left" vertical="center" wrapText="1"/>
    </xf>
    <xf numFmtId="0" fontId="21" fillId="6" borderId="16" xfId="0" applyFont="1" applyFill="1" applyBorder="1" applyAlignment="1">
      <alignment horizontal="center"/>
    </xf>
    <xf numFmtId="0" fontId="21" fillId="6" borderId="25" xfId="0" applyNumberFormat="1" applyFont="1" applyFill="1" applyBorder="1" applyAlignment="1">
      <alignment horizontal="left" vertical="center" wrapText="1"/>
    </xf>
    <xf numFmtId="0" fontId="21" fillId="4" borderId="22" xfId="0" applyFont="1" applyFill="1" applyBorder="1" applyAlignment="1">
      <alignment horizontal="center"/>
    </xf>
    <xf numFmtId="0" fontId="21" fillId="4" borderId="23" xfId="0" applyFont="1" applyFill="1" applyBorder="1" applyAlignment="1"/>
    <xf numFmtId="0" fontId="21" fillId="5" borderId="25" xfId="0" applyFont="1" applyFill="1" applyBorder="1" applyAlignment="1">
      <alignment horizontal="center"/>
    </xf>
    <xf numFmtId="0" fontId="21" fillId="5" borderId="17" xfId="0" applyFont="1" applyFill="1" applyBorder="1" applyAlignment="1"/>
    <xf numFmtId="0" fontId="20" fillId="0" borderId="30" xfId="0" applyFont="1" applyBorder="1" applyAlignment="1"/>
    <xf numFmtId="0" fontId="21" fillId="5" borderId="43" xfId="0" applyFont="1" applyFill="1" applyBorder="1" applyAlignment="1">
      <alignment wrapText="1"/>
    </xf>
    <xf numFmtId="0" fontId="20" fillId="0" borderId="30" xfId="0" applyFont="1" applyBorder="1"/>
    <xf numFmtId="0" fontId="20" fillId="0" borderId="28" xfId="0" applyFont="1" applyBorder="1" applyAlignment="1">
      <alignment horizontal="justify" vertical="top" wrapText="1"/>
    </xf>
    <xf numFmtId="3" fontId="21" fillId="5" borderId="25" xfId="0" applyNumberFormat="1" applyFont="1" applyFill="1" applyBorder="1" applyAlignment="1">
      <alignment horizontal="center"/>
    </xf>
    <xf numFmtId="0" fontId="20" fillId="0" borderId="26" xfId="0" applyFont="1" applyBorder="1" applyAlignment="1">
      <alignment horizontal="justify" vertical="top" wrapText="1"/>
    </xf>
    <xf numFmtId="0" fontId="20" fillId="0" borderId="27" xfId="0" applyFont="1" applyBorder="1" applyAlignment="1">
      <alignment horizontal="justify" vertical="top" wrapText="1"/>
    </xf>
    <xf numFmtId="0" fontId="20" fillId="0" borderId="25" xfId="0" applyFont="1" applyFill="1" applyBorder="1" applyAlignment="1">
      <alignment horizontal="center"/>
    </xf>
    <xf numFmtId="0" fontId="20" fillId="0" borderId="17" xfId="0" applyFont="1" applyFill="1" applyBorder="1" applyAlignment="1">
      <alignment wrapText="1"/>
    </xf>
    <xf numFmtId="0" fontId="21" fillId="5" borderId="17" xfId="0" applyFont="1" applyFill="1" applyBorder="1" applyAlignment="1">
      <alignment wrapText="1"/>
    </xf>
    <xf numFmtId="0" fontId="20" fillId="0" borderId="29" xfId="0" applyFont="1" applyFill="1" applyBorder="1" applyAlignment="1">
      <alignment horizontal="center"/>
    </xf>
    <xf numFmtId="0" fontId="20" fillId="0" borderId="0" xfId="0" applyFont="1" applyFill="1" applyBorder="1" applyAlignment="1">
      <alignment wrapText="1"/>
    </xf>
    <xf numFmtId="0" fontId="21" fillId="5" borderId="41" xfId="0" applyFont="1" applyFill="1" applyBorder="1" applyAlignment="1">
      <alignment horizontal="center"/>
    </xf>
    <xf numFmtId="0" fontId="21" fillId="5" borderId="16" xfId="0" applyFont="1" applyFill="1" applyBorder="1" applyAlignment="1">
      <alignment wrapText="1"/>
    </xf>
    <xf numFmtId="0" fontId="20" fillId="0" borderId="14" xfId="0" applyFont="1" applyBorder="1" applyAlignment="1">
      <alignment horizontal="justify" vertical="top" wrapText="1"/>
    </xf>
    <xf numFmtId="0" fontId="20" fillId="0" borderId="9" xfId="0" applyFont="1" applyBorder="1" applyAlignment="1">
      <alignment horizontal="justify" vertical="top" wrapText="1"/>
    </xf>
    <xf numFmtId="0" fontId="20" fillId="4" borderId="25" xfId="0" applyFont="1" applyFill="1" applyBorder="1" applyAlignment="1">
      <alignment horizontal="center"/>
    </xf>
    <xf numFmtId="0" fontId="21" fillId="4" borderId="40" xfId="0" applyFont="1" applyFill="1" applyBorder="1" applyAlignment="1"/>
    <xf numFmtId="0" fontId="20" fillId="0" borderId="0" xfId="0" applyFont="1" applyAlignment="1">
      <alignment horizontal="center"/>
    </xf>
    <xf numFmtId="0" fontId="20" fillId="0" borderId="0" xfId="0" applyFont="1"/>
    <xf numFmtId="3" fontId="20" fillId="0" borderId="41" xfId="0" applyNumberFormat="1" applyFont="1" applyFill="1" applyBorder="1" applyAlignment="1">
      <alignment horizontal="center"/>
    </xf>
    <xf numFmtId="3" fontId="20" fillId="0" borderId="30" xfId="0" applyNumberFormat="1" applyFont="1" applyFill="1" applyBorder="1" applyAlignment="1">
      <alignment horizontal="center"/>
    </xf>
    <xf numFmtId="3" fontId="20" fillId="0" borderId="27" xfId="0" applyNumberFormat="1" applyFont="1" applyFill="1" applyBorder="1" applyAlignment="1">
      <alignment horizontal="center"/>
    </xf>
    <xf numFmtId="0" fontId="20" fillId="0" borderId="41" xfId="0" applyFont="1" applyFill="1" applyBorder="1" applyAlignment="1">
      <alignment horizontal="center"/>
    </xf>
    <xf numFmtId="0" fontId="20" fillId="0" borderId="30" xfId="0" applyFont="1" applyFill="1" applyBorder="1" applyAlignment="1">
      <alignment horizontal="center"/>
    </xf>
    <xf numFmtId="0" fontId="20" fillId="0" borderId="41" xfId="0" applyFont="1" applyFill="1" applyBorder="1" applyAlignment="1">
      <alignment wrapText="1"/>
    </xf>
    <xf numFmtId="0" fontId="20" fillId="0" borderId="36" xfId="0" applyFont="1" applyFill="1" applyBorder="1" applyAlignment="1">
      <alignment wrapText="1"/>
    </xf>
    <xf numFmtId="0" fontId="20" fillId="0" borderId="44" xfId="0" applyFont="1" applyFill="1" applyBorder="1" applyAlignment="1">
      <alignment wrapText="1"/>
    </xf>
    <xf numFmtId="49" fontId="20" fillId="5" borderId="25" xfId="0" applyNumberFormat="1" applyFont="1" applyFill="1" applyBorder="1" applyAlignment="1">
      <alignment horizontal="center"/>
    </xf>
    <xf numFmtId="49" fontId="20" fillId="0" borderId="26" xfId="0" applyNumberFormat="1" applyFont="1" applyBorder="1" applyAlignment="1">
      <alignment horizontal="center"/>
    </xf>
    <xf numFmtId="49" fontId="20" fillId="0" borderId="41" xfId="0" applyNumberFormat="1" applyFont="1" applyBorder="1" applyAlignment="1">
      <alignment horizontal="center"/>
    </xf>
    <xf numFmtId="0" fontId="12" fillId="0" borderId="0" xfId="0" applyFont="1"/>
    <xf numFmtId="0" fontId="20" fillId="0" borderId="26" xfId="0" applyFont="1" applyFill="1" applyBorder="1" applyAlignment="1">
      <alignment horizontal="center"/>
    </xf>
    <xf numFmtId="0" fontId="20" fillId="0" borderId="11" xfId="0" applyFont="1" applyFill="1" applyBorder="1" applyAlignment="1">
      <alignment wrapText="1"/>
    </xf>
    <xf numFmtId="0" fontId="20" fillId="0" borderId="27" xfId="0" applyFont="1" applyFill="1" applyBorder="1" applyAlignment="1">
      <alignment horizontal="center"/>
    </xf>
    <xf numFmtId="0" fontId="20" fillId="0" borderId="6" xfId="0" applyFont="1" applyFill="1" applyBorder="1" applyAlignment="1">
      <alignment wrapText="1"/>
    </xf>
    <xf numFmtId="0" fontId="20" fillId="0" borderId="34" xfId="0" applyFont="1" applyFill="1" applyBorder="1" applyAlignment="1">
      <alignment horizontal="center"/>
    </xf>
    <xf numFmtId="0" fontId="20" fillId="0" borderId="45" xfId="0" applyFont="1" applyFill="1" applyBorder="1" applyAlignment="1">
      <alignment wrapText="1"/>
    </xf>
    <xf numFmtId="0" fontId="20" fillId="0" borderId="28" xfId="0" applyFont="1" applyBorder="1" applyAlignment="1">
      <alignment horizontal="center"/>
    </xf>
    <xf numFmtId="0" fontId="20" fillId="0" borderId="28" xfId="0" applyNumberFormat="1" applyFont="1" applyBorder="1" applyAlignment="1">
      <alignment horizontal="left" vertical="center" wrapText="1"/>
    </xf>
    <xf numFmtId="0" fontId="21" fillId="6" borderId="25" xfId="0" applyFont="1" applyFill="1" applyBorder="1" applyAlignment="1">
      <alignment horizontal="center"/>
    </xf>
    <xf numFmtId="0" fontId="20" fillId="0" borderId="26" xfId="0" applyFont="1" applyBorder="1" applyAlignment="1">
      <alignment horizontal="center"/>
    </xf>
    <xf numFmtId="0" fontId="20" fillId="7" borderId="36" xfId="0" applyFont="1" applyFill="1" applyBorder="1" applyAlignment="1">
      <alignment horizontal="center"/>
    </xf>
    <xf numFmtId="0" fontId="20" fillId="7" borderId="30" xfId="0" applyNumberFormat="1" applyFont="1" applyFill="1" applyBorder="1" applyAlignment="1">
      <alignment horizontal="left" vertical="center" wrapText="1"/>
    </xf>
    <xf numFmtId="0" fontId="21" fillId="5" borderId="25" xfId="0" applyFont="1" applyFill="1" applyBorder="1" applyAlignment="1">
      <alignment wrapText="1"/>
    </xf>
    <xf numFmtId="0" fontId="21" fillId="6" borderId="17" xfId="0" applyFont="1" applyFill="1" applyBorder="1" applyAlignment="1">
      <alignment wrapText="1"/>
    </xf>
    <xf numFmtId="4" fontId="21" fillId="5" borderId="16" xfId="0" applyNumberFormat="1" applyFont="1" applyFill="1" applyBorder="1" applyAlignment="1">
      <alignment horizontal="right"/>
    </xf>
    <xf numFmtId="4" fontId="20" fillId="0" borderId="36" xfId="0" applyNumberFormat="1" applyFont="1" applyBorder="1" applyAlignment="1">
      <alignment horizontal="right"/>
    </xf>
    <xf numFmtId="4" fontId="20" fillId="0" borderId="37" xfId="0" applyNumberFormat="1" applyFont="1" applyBorder="1" applyAlignment="1">
      <alignment horizontal="right"/>
    </xf>
    <xf numFmtId="4" fontId="21" fillId="6" borderId="17" xfId="0" applyNumberFormat="1" applyFont="1" applyFill="1" applyBorder="1" applyAlignment="1">
      <alignment horizontal="right"/>
    </xf>
    <xf numFmtId="4" fontId="20" fillId="7" borderId="44" xfId="0" applyNumberFormat="1" applyFont="1" applyFill="1" applyBorder="1" applyAlignment="1">
      <alignment horizontal="right"/>
    </xf>
    <xf numFmtId="4" fontId="20" fillId="0" borderId="46" xfId="0" applyNumberFormat="1" applyFont="1" applyBorder="1" applyAlignment="1">
      <alignment horizontal="right"/>
    </xf>
    <xf numFmtId="4" fontId="20" fillId="0" borderId="47" xfId="0" applyNumberFormat="1" applyFont="1" applyBorder="1" applyAlignment="1">
      <alignment horizontal="right"/>
    </xf>
    <xf numFmtId="4" fontId="22" fillId="0" borderId="11" xfId="0" applyNumberFormat="1" applyFont="1" applyBorder="1" applyAlignment="1">
      <alignment horizontal="right"/>
    </xf>
    <xf numFmtId="4" fontId="22" fillId="0" borderId="45" xfId="0" applyNumberFormat="1" applyFont="1" applyBorder="1" applyAlignment="1">
      <alignment horizontal="right"/>
    </xf>
    <xf numFmtId="174" fontId="21" fillId="5" borderId="17" xfId="0" applyNumberFormat="1" applyFont="1" applyFill="1" applyBorder="1" applyAlignment="1">
      <alignment horizontal="right"/>
    </xf>
    <xf numFmtId="4" fontId="20" fillId="0" borderId="0" xfId="0" applyNumberFormat="1" applyFont="1" applyBorder="1" applyAlignment="1">
      <alignment horizontal="right"/>
    </xf>
    <xf numFmtId="4" fontId="20" fillId="0" borderId="6" xfId="0" applyNumberFormat="1" applyFont="1" applyBorder="1" applyAlignment="1">
      <alignment horizontal="right"/>
    </xf>
    <xf numFmtId="4" fontId="22" fillId="0" borderId="2" xfId="0" applyNumberFormat="1" applyFont="1" applyBorder="1" applyAlignment="1">
      <alignment horizontal="right"/>
    </xf>
    <xf numFmtId="4" fontId="20" fillId="0" borderId="16" xfId="0" applyNumberFormat="1" applyFont="1" applyBorder="1" applyAlignment="1">
      <alignment horizontal="right"/>
    </xf>
    <xf numFmtId="4" fontId="20" fillId="0" borderId="48" xfId="0" applyNumberFormat="1" applyFont="1" applyBorder="1" applyAlignment="1">
      <alignment horizontal="right"/>
    </xf>
    <xf numFmtId="4" fontId="21" fillId="5" borderId="48" xfId="0" applyNumberFormat="1" applyFont="1" applyFill="1" applyBorder="1" applyAlignment="1">
      <alignment horizontal="right"/>
    </xf>
    <xf numFmtId="4" fontId="20" fillId="0" borderId="36" xfId="0" applyNumberFormat="1" applyFont="1" applyFill="1" applyBorder="1" applyAlignment="1">
      <alignment horizontal="right"/>
    </xf>
    <xf numFmtId="4" fontId="20" fillId="0" borderId="38" xfId="0" applyNumberFormat="1" applyFont="1" applyFill="1" applyBorder="1" applyAlignment="1">
      <alignment horizontal="right"/>
    </xf>
    <xf numFmtId="4" fontId="21" fillId="6" borderId="16" xfId="0" applyNumberFormat="1" applyFont="1" applyFill="1" applyBorder="1" applyAlignment="1">
      <alignment horizontal="right"/>
    </xf>
    <xf numFmtId="4" fontId="20" fillId="0" borderId="46" xfId="0" applyNumberFormat="1" applyFont="1" applyFill="1" applyBorder="1" applyAlignment="1">
      <alignment horizontal="right"/>
    </xf>
    <xf numFmtId="4" fontId="20" fillId="0" borderId="37" xfId="0" applyNumberFormat="1" applyFont="1" applyFill="1" applyBorder="1" applyAlignment="1">
      <alignment horizontal="right"/>
    </xf>
    <xf numFmtId="4" fontId="24" fillId="5" borderId="16" xfId="0" applyNumberFormat="1" applyFont="1" applyFill="1" applyBorder="1" applyAlignment="1">
      <alignment horizontal="right"/>
    </xf>
    <xf numFmtId="4" fontId="25" fillId="0" borderId="49" xfId="0" applyNumberFormat="1" applyFont="1" applyBorder="1" applyAlignment="1">
      <alignment horizontal="right"/>
    </xf>
    <xf numFmtId="4" fontId="25" fillId="0" borderId="38" xfId="0" applyNumberFormat="1" applyFont="1" applyBorder="1" applyAlignment="1">
      <alignment horizontal="right"/>
    </xf>
    <xf numFmtId="4" fontId="21" fillId="4" borderId="48" xfId="0" applyNumberFormat="1" applyFont="1" applyFill="1" applyBorder="1"/>
    <xf numFmtId="0" fontId="0" fillId="0" borderId="27" xfId="0" applyBorder="1"/>
    <xf numFmtId="0" fontId="0" fillId="0" borderId="26" xfId="0" applyBorder="1"/>
    <xf numFmtId="0" fontId="0" fillId="0" borderId="28" xfId="0" applyBorder="1"/>
    <xf numFmtId="0" fontId="0" fillId="6" borderId="25" xfId="0" applyFill="1" applyBorder="1"/>
    <xf numFmtId="4" fontId="21" fillId="8" borderId="50" xfId="0" applyNumberFormat="1" applyFont="1" applyFill="1" applyBorder="1" applyAlignment="1">
      <alignment horizontal="right"/>
    </xf>
    <xf numFmtId="0" fontId="0" fillId="8" borderId="29" xfId="0" applyFill="1" applyBorder="1"/>
    <xf numFmtId="0" fontId="20" fillId="0" borderId="9" xfId="0" applyFont="1" applyBorder="1" applyAlignment="1">
      <alignment wrapText="1"/>
    </xf>
    <xf numFmtId="2" fontId="0" fillId="0" borderId="26" xfId="0" applyNumberFormat="1" applyBorder="1"/>
    <xf numFmtId="2" fontId="0" fillId="0" borderId="28" xfId="0" applyNumberFormat="1" applyBorder="1"/>
    <xf numFmtId="2" fontId="0" fillId="6" borderId="25" xfId="0" applyNumberFormat="1" applyFill="1" applyBorder="1"/>
    <xf numFmtId="2" fontId="0" fillId="0" borderId="27" xfId="0" applyNumberFormat="1" applyBorder="1"/>
    <xf numFmtId="2" fontId="0" fillId="8" borderId="25" xfId="0" applyNumberFormat="1" applyFill="1" applyBorder="1"/>
    <xf numFmtId="2" fontId="0" fillId="0" borderId="29" xfId="0" applyNumberFormat="1" applyBorder="1"/>
    <xf numFmtId="2" fontId="2" fillId="6" borderId="25" xfId="0" applyNumberFormat="1" applyFont="1" applyFill="1" applyBorder="1"/>
    <xf numFmtId="2" fontId="2" fillId="0" borderId="26" xfId="0" applyNumberFormat="1" applyFont="1" applyBorder="1"/>
    <xf numFmtId="2" fontId="2" fillId="0" borderId="28" xfId="0" applyNumberFormat="1" applyFont="1" applyBorder="1"/>
    <xf numFmtId="2" fontId="2" fillId="0" borderId="27" xfId="0" applyNumberFormat="1" applyFont="1" applyBorder="1"/>
    <xf numFmtId="2" fontId="2" fillId="8" borderId="25" xfId="0" applyNumberFormat="1" applyFont="1" applyFill="1" applyBorder="1"/>
    <xf numFmtId="3" fontId="20" fillId="0" borderId="28" xfId="0" applyNumberFormat="1" applyFont="1" applyFill="1" applyBorder="1" applyAlignment="1">
      <alignment horizontal="center"/>
    </xf>
    <xf numFmtId="4" fontId="22" fillId="0" borderId="47" xfId="0" applyNumberFormat="1" applyFont="1" applyBorder="1" applyAlignment="1">
      <alignment horizontal="right"/>
    </xf>
    <xf numFmtId="3" fontId="20" fillId="6" borderId="24" xfId="0" applyNumberFormat="1" applyFont="1" applyFill="1" applyBorder="1" applyAlignment="1">
      <alignment horizontal="center"/>
    </xf>
    <xf numFmtId="4" fontId="22" fillId="6" borderId="51" xfId="0" applyNumberFormat="1" applyFont="1" applyFill="1" applyBorder="1" applyAlignment="1">
      <alignment horizontal="right"/>
    </xf>
    <xf numFmtId="4" fontId="22" fillId="0" borderId="44" xfId="0" applyNumberFormat="1" applyFont="1" applyBorder="1" applyAlignment="1">
      <alignment horizontal="right"/>
    </xf>
    <xf numFmtId="2" fontId="0" fillId="6" borderId="24" xfId="0" applyNumberFormat="1" applyFill="1" applyBorder="1"/>
    <xf numFmtId="2" fontId="0" fillId="0" borderId="30" xfId="0" applyNumberFormat="1" applyBorder="1"/>
    <xf numFmtId="3" fontId="20" fillId="0" borderId="52" xfId="0" applyNumberFormat="1" applyFont="1" applyFill="1" applyBorder="1" applyAlignment="1">
      <alignment horizontal="center"/>
    </xf>
    <xf numFmtId="2" fontId="0" fillId="0" borderId="42" xfId="0" applyNumberFormat="1" applyBorder="1"/>
    <xf numFmtId="0" fontId="21" fillId="4" borderId="25" xfId="0" applyFont="1" applyFill="1" applyBorder="1" applyAlignment="1">
      <alignment horizontal="center"/>
    </xf>
    <xf numFmtId="0" fontId="21" fillId="4" borderId="25" xfId="0" applyFont="1" applyFill="1" applyBorder="1" applyAlignment="1"/>
    <xf numFmtId="4" fontId="21" fillId="4" borderId="16" xfId="0" applyNumberFormat="1" applyFont="1" applyFill="1" applyBorder="1" applyAlignment="1">
      <alignment horizontal="right"/>
    </xf>
    <xf numFmtId="2" fontId="20" fillId="0" borderId="13" xfId="0" applyNumberFormat="1" applyFont="1" applyBorder="1" applyAlignment="1">
      <alignment horizontal="right"/>
    </xf>
    <xf numFmtId="2" fontId="0" fillId="0" borderId="13" xfId="0" applyNumberFormat="1" applyBorder="1"/>
    <xf numFmtId="0" fontId="26" fillId="0" borderId="53" xfId="1" applyNumberFormat="1" applyFont="1" applyAlignment="1" applyProtection="1">
      <alignment wrapText="1"/>
    </xf>
    <xf numFmtId="0" fontId="20" fillId="0" borderId="47" xfId="0" applyFont="1" applyBorder="1" applyAlignment="1">
      <alignment horizontal="center"/>
    </xf>
    <xf numFmtId="4" fontId="20" fillId="0" borderId="2" xfId="0" applyNumberFormat="1" applyFont="1" applyBorder="1" applyAlignment="1">
      <alignment horizontal="right"/>
    </xf>
    <xf numFmtId="1" fontId="0" fillId="0" borderId="5" xfId="0" applyNumberFormat="1" applyBorder="1" applyAlignment="1">
      <alignment horizontal="center"/>
    </xf>
    <xf numFmtId="1" fontId="0" fillId="0" borderId="7" xfId="0" applyNumberFormat="1" applyBorder="1" applyAlignment="1">
      <alignment horizontal="center"/>
    </xf>
    <xf numFmtId="1" fontId="6" fillId="0" borderId="5" xfId="0" applyNumberFormat="1" applyFont="1" applyBorder="1" applyAlignment="1">
      <alignment horizontal="center"/>
    </xf>
    <xf numFmtId="1" fontId="6" fillId="0" borderId="7" xfId="0" applyNumberFormat="1" applyFont="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3" fillId="0" borderId="0" xfId="0" applyFont="1" applyFill="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8" xfId="0" applyFont="1" applyFill="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4"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center"/>
    </xf>
    <xf numFmtId="3" fontId="3" fillId="0" borderId="4" xfId="0" applyNumberFormat="1" applyFont="1" applyBorder="1" applyAlignment="1">
      <alignment horizontal="center"/>
    </xf>
    <xf numFmtId="3" fontId="3" fillId="0" borderId="0" xfId="0" applyNumberFormat="1"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5" fillId="0" borderId="0" xfId="0" applyFont="1" applyAlignment="1">
      <alignment horizontal="center"/>
    </xf>
    <xf numFmtId="1" fontId="10" fillId="0" borderId="5" xfId="0" applyNumberFormat="1" applyFont="1" applyBorder="1" applyAlignment="1">
      <alignment horizontal="center"/>
    </xf>
    <xf numFmtId="1" fontId="10" fillId="0" borderId="7" xfId="0" applyNumberFormat="1" applyFont="1" applyBorder="1" applyAlignment="1">
      <alignment horizontal="center"/>
    </xf>
    <xf numFmtId="0" fontId="11" fillId="0" borderId="4" xfId="0" applyFont="1" applyFill="1" applyBorder="1" applyAlignment="1">
      <alignment horizontal="center"/>
    </xf>
    <xf numFmtId="0" fontId="11" fillId="0" borderId="0" xfId="0" applyFont="1" applyFill="1" applyBorder="1" applyAlignment="1">
      <alignment horizontal="center"/>
    </xf>
    <xf numFmtId="0" fontId="11" fillId="0" borderId="8" xfId="0" applyFont="1" applyFill="1" applyBorder="1" applyAlignment="1">
      <alignment horizontal="center"/>
    </xf>
    <xf numFmtId="1" fontId="11" fillId="0" borderId="5" xfId="0" applyNumberFormat="1" applyFont="1" applyBorder="1" applyAlignment="1">
      <alignment horizontal="center"/>
    </xf>
    <xf numFmtId="1" fontId="11" fillId="0" borderId="7" xfId="0" applyNumberFormat="1" applyFont="1" applyBorder="1" applyAlignment="1">
      <alignment horizontal="center"/>
    </xf>
    <xf numFmtId="0" fontId="10" fillId="2" borderId="4" xfId="0" applyFont="1" applyFill="1" applyBorder="1" applyAlignment="1">
      <alignment horizontal="center"/>
    </xf>
    <xf numFmtId="0" fontId="10" fillId="2" borderId="0" xfId="0" applyFont="1" applyFill="1" applyBorder="1" applyAlignment="1">
      <alignment horizontal="center"/>
    </xf>
    <xf numFmtId="0" fontId="10" fillId="2" borderId="8" xfId="0" applyFont="1" applyFill="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0" fontId="10" fillId="0" borderId="6" xfId="0" applyFont="1" applyFill="1" applyBorder="1" applyAlignment="1">
      <alignment horizontal="left"/>
    </xf>
    <xf numFmtId="0" fontId="10" fillId="0" borderId="7" xfId="0" applyFont="1" applyFill="1" applyBorder="1" applyAlignment="1">
      <alignment horizontal="left"/>
    </xf>
    <xf numFmtId="0" fontId="10" fillId="0" borderId="2" xfId="0" applyFont="1" applyFill="1" applyBorder="1" applyAlignment="1">
      <alignment horizontal="left"/>
    </xf>
    <xf numFmtId="0" fontId="10" fillId="0" borderId="3" xfId="0" applyFont="1" applyFill="1" applyBorder="1" applyAlignment="1">
      <alignment horizontal="left"/>
    </xf>
    <xf numFmtId="0" fontId="10" fillId="0" borderId="0" xfId="0" applyFont="1" applyFill="1" applyBorder="1" applyAlignment="1">
      <alignment horizontal="left"/>
    </xf>
    <xf numFmtId="0" fontId="10" fillId="0" borderId="8" xfId="0" applyFont="1" applyFill="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1" fillId="0" borderId="4" xfId="0" applyFont="1" applyBorder="1" applyAlignment="1">
      <alignment horizontal="center"/>
    </xf>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10"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10" fillId="0" borderId="10" xfId="0" applyFont="1" applyBorder="1" applyAlignment="1">
      <alignment horizontal="center"/>
    </xf>
    <xf numFmtId="0" fontId="10" fillId="0" borderId="12" xfId="0" applyFont="1" applyBorder="1" applyAlignment="1">
      <alignment horizontal="center"/>
    </xf>
    <xf numFmtId="3" fontId="11" fillId="0" borderId="4" xfId="0" applyNumberFormat="1" applyFont="1" applyBorder="1" applyAlignment="1">
      <alignment horizontal="center"/>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11" xfId="0" applyFont="1" applyBorder="1" applyAlignment="1">
      <alignment horizontal="center"/>
    </xf>
    <xf numFmtId="0" fontId="10" fillId="0" borderId="9" xfId="0" applyFont="1" applyBorder="1" applyAlignment="1">
      <alignment horizontal="center"/>
    </xf>
    <xf numFmtId="0" fontId="9" fillId="0" borderId="4" xfId="0" applyFont="1" applyFill="1" applyBorder="1" applyAlignment="1">
      <alignment horizontal="center"/>
    </xf>
    <xf numFmtId="0" fontId="9" fillId="0" borderId="0" xfId="0" applyFont="1" applyFill="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7" fillId="0" borderId="0" xfId="0" applyFont="1" applyAlignment="1">
      <alignment horizontal="center" vertical="center" wrapText="1"/>
    </xf>
    <xf numFmtId="0" fontId="19" fillId="0" borderId="30" xfId="0" applyFont="1" applyBorder="1" applyAlignment="1">
      <alignment horizontal="center" wrapText="1"/>
    </xf>
    <xf numFmtId="0" fontId="19" fillId="0" borderId="34" xfId="0" applyFont="1" applyBorder="1" applyAlignment="1">
      <alignment horizontal="center" wrapText="1"/>
    </xf>
    <xf numFmtId="0" fontId="19" fillId="0" borderId="51" xfId="0" applyFont="1" applyBorder="1" applyAlignment="1">
      <alignment horizontal="center" vertical="center"/>
    </xf>
    <xf numFmtId="0" fontId="19" fillId="0" borderId="43" xfId="0" applyFont="1" applyBorder="1" applyAlignment="1">
      <alignment horizontal="center" vertical="center"/>
    </xf>
    <xf numFmtId="0" fontId="18" fillId="5" borderId="24" xfId="0" applyFont="1" applyFill="1" applyBorder="1" applyAlignment="1">
      <alignment horizontal="center" vertical="center" wrapText="1"/>
    </xf>
    <xf numFmtId="0" fontId="18" fillId="0" borderId="41" xfId="0" applyFont="1" applyBorder="1"/>
    <xf numFmtId="0" fontId="18" fillId="0" borderId="0" xfId="0" applyFont="1" applyAlignment="1">
      <alignment horizontal="center"/>
    </xf>
    <xf numFmtId="0" fontId="18" fillId="0" borderId="0" xfId="0" applyFont="1" applyAlignment="1">
      <alignment horizontal="right"/>
    </xf>
    <xf numFmtId="0" fontId="0" fillId="0" borderId="0" xfId="0" applyAlignment="1">
      <alignment horizontal="right"/>
    </xf>
    <xf numFmtId="0" fontId="0" fillId="6" borderId="24" xfId="0" applyFill="1" applyBorder="1" applyAlignment="1">
      <alignment horizontal="center" wrapText="1"/>
    </xf>
    <xf numFmtId="0" fontId="0" fillId="6" borderId="41" xfId="0" applyFill="1" applyBorder="1" applyAlignment="1">
      <alignment horizontal="center" wrapText="1"/>
    </xf>
    <xf numFmtId="0" fontId="7" fillId="0" borderId="0" xfId="0" applyFont="1" applyAlignment="1">
      <alignment horizontal="center" wrapText="1"/>
    </xf>
    <xf numFmtId="0" fontId="2" fillId="0" borderId="30" xfId="0" applyFont="1" applyBorder="1" applyAlignment="1">
      <alignment horizontal="center" wrapText="1"/>
    </xf>
    <xf numFmtId="0" fontId="2" fillId="0" borderId="34" xfId="0" applyFont="1" applyBorder="1" applyAlignment="1">
      <alignment horizontal="center" wrapText="1"/>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4" fillId="5" borderId="50"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18" fillId="0" borderId="0" xfId="0" applyFont="1" applyAlignment="1">
      <alignment horizontal="right" wrapText="1"/>
    </xf>
    <xf numFmtId="0" fontId="2" fillId="0" borderId="2" xfId="0" applyFont="1" applyBorder="1" applyAlignment="1">
      <alignment horizontal="center"/>
    </xf>
    <xf numFmtId="0" fontId="2" fillId="0" borderId="11" xfId="0" applyFont="1" applyBorder="1" applyAlignment="1">
      <alignment horizontal="center"/>
    </xf>
    <xf numFmtId="3" fontId="3" fillId="0" borderId="8" xfId="0" applyNumberFormat="1"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4" xfId="0" applyFont="1" applyBorder="1" applyAlignment="1">
      <alignment horizontal="right"/>
    </xf>
    <xf numFmtId="0" fontId="3" fillId="0" borderId="8" xfId="0" applyFont="1" applyFill="1" applyBorder="1" applyAlignment="1">
      <alignment horizontal="center"/>
    </xf>
    <xf numFmtId="0" fontId="2" fillId="3" borderId="1" xfId="0" applyFont="1" applyFill="1" applyBorder="1" applyAlignment="1">
      <alignment horizontal="center"/>
    </xf>
    <xf numFmtId="0" fontId="0" fillId="0" borderId="2" xfId="0" applyBorder="1"/>
    <xf numFmtId="0" fontId="0" fillId="0" borderId="3" xfId="0" applyBorder="1"/>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8" xfId="0" applyFont="1" applyFill="1" applyBorder="1" applyAlignment="1">
      <alignment horizontal="center"/>
    </xf>
    <xf numFmtId="0" fontId="0" fillId="0" borderId="0" xfId="0"/>
    <xf numFmtId="0" fontId="0" fillId="0" borderId="8" xfId="0" applyBorder="1"/>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1" fontId="0" fillId="0" borderId="19" xfId="0" applyNumberFormat="1" applyBorder="1" applyAlignment="1">
      <alignment horizontal="center"/>
    </xf>
    <xf numFmtId="1" fontId="0" fillId="0" borderId="18" xfId="0" applyNumberFormat="1" applyBorder="1" applyAlignment="1">
      <alignment horizontal="center"/>
    </xf>
    <xf numFmtId="1" fontId="6" fillId="0" borderId="19" xfId="0" applyNumberFormat="1" applyFont="1" applyBorder="1" applyAlignment="1">
      <alignment horizontal="center"/>
    </xf>
    <xf numFmtId="1" fontId="6" fillId="0" borderId="18" xfId="0" applyNumberFormat="1" applyFont="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0" applyFont="1" applyFill="1" applyBorder="1" applyAlignment="1">
      <alignment horizontal="center"/>
    </xf>
  </cellXfs>
  <cellStyles count="3">
    <cellStyle name="xl32" xfId="1"/>
    <cellStyle name="Обычный" xfId="0" builtinId="0"/>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workbookViewId="0">
      <selection activeCell="H47" sqref="H47"/>
    </sheetView>
  </sheetViews>
  <sheetFormatPr defaultRowHeight="13.2"/>
  <cols>
    <col min="3" max="3" width="13.5546875" customWidth="1"/>
    <col min="7" max="7" width="70.88671875" customWidth="1"/>
    <col min="8" max="8" width="18.44140625" customWidth="1"/>
    <col min="9" max="9" width="18" hidden="1" customWidth="1"/>
    <col min="12" max="12" width="14.33203125" customWidth="1"/>
    <col min="13" max="13" width="19.44140625" customWidth="1"/>
    <col min="14" max="14" width="13.33203125" hidden="1" customWidth="1"/>
    <col min="15" max="15" width="12.33203125" hidden="1" customWidth="1"/>
    <col min="16" max="16" width="12" hidden="1" customWidth="1"/>
    <col min="17" max="17" width="14.6640625" customWidth="1"/>
    <col min="18" max="18" width="13.33203125" hidden="1" customWidth="1"/>
    <col min="19" max="19" width="12.33203125" hidden="1" customWidth="1"/>
    <col min="20" max="20" width="12.109375" hidden="1" customWidth="1"/>
    <col min="21" max="21" width="13.6640625" hidden="1" customWidth="1"/>
    <col min="22" max="22" width="13.44140625" hidden="1" customWidth="1"/>
    <col min="23" max="23" width="12.6640625" hidden="1" customWidth="1"/>
    <col min="24" max="24" width="12" hidden="1" customWidth="1"/>
    <col min="25" max="25" width="14.44140625" customWidth="1"/>
  </cols>
  <sheetData>
    <row r="2" spans="1:25" ht="17.399999999999999">
      <c r="F2" s="95" t="s">
        <v>273</v>
      </c>
      <c r="G2" s="95"/>
      <c r="H2" s="95"/>
      <c r="I2" s="95"/>
    </row>
    <row r="3" spans="1:25" ht="17.399999999999999">
      <c r="F3" s="95"/>
      <c r="G3" s="95" t="s">
        <v>274</v>
      </c>
      <c r="H3" s="95"/>
      <c r="I3" s="95"/>
    </row>
    <row r="4" spans="1:25" ht="17.399999999999999">
      <c r="F4" s="95"/>
      <c r="G4" s="95"/>
      <c r="H4" s="95"/>
      <c r="I4" s="95"/>
    </row>
    <row r="6" spans="1:25">
      <c r="A6" s="787" t="s">
        <v>91</v>
      </c>
      <c r="B6" s="789"/>
      <c r="C6" s="788"/>
      <c r="D6" s="787" t="s">
        <v>92</v>
      </c>
      <c r="E6" s="789"/>
      <c r="F6" s="789"/>
      <c r="G6" s="789"/>
      <c r="H6" s="136" t="s">
        <v>280</v>
      </c>
      <c r="I6" s="135"/>
      <c r="J6" s="790" t="s">
        <v>258</v>
      </c>
      <c r="K6" s="791"/>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c r="A7" s="1"/>
      <c r="B7" s="2"/>
      <c r="C7" s="2"/>
      <c r="D7" s="1"/>
      <c r="E7" s="2"/>
      <c r="F7" s="2"/>
      <c r="G7" s="2"/>
      <c r="H7" s="137" t="s">
        <v>281</v>
      </c>
      <c r="I7" s="13"/>
      <c r="J7" s="781" t="s">
        <v>275</v>
      </c>
      <c r="K7" s="782"/>
      <c r="L7" s="49" t="s">
        <v>277</v>
      </c>
      <c r="M7" s="112" t="s">
        <v>279</v>
      </c>
      <c r="N7" s="75"/>
      <c r="O7" s="75"/>
      <c r="P7" s="77"/>
      <c r="Q7" s="78"/>
      <c r="R7" s="75"/>
      <c r="S7" s="75"/>
      <c r="T7" s="77"/>
      <c r="U7" s="75"/>
      <c r="V7" s="75" t="s">
        <v>260</v>
      </c>
      <c r="W7" s="75" t="s">
        <v>262</v>
      </c>
      <c r="X7" s="77" t="s">
        <v>262</v>
      </c>
      <c r="Y7" s="75" t="s">
        <v>286</v>
      </c>
    </row>
    <row r="8" spans="1:25">
      <c r="A8" s="4"/>
      <c r="B8" s="5"/>
      <c r="C8" s="5"/>
      <c r="D8" s="6" t="s">
        <v>126</v>
      </c>
      <c r="E8" s="7"/>
      <c r="F8" s="7"/>
      <c r="G8" s="8"/>
      <c r="H8" s="7"/>
      <c r="I8" s="7"/>
      <c r="J8" s="113">
        <f>J10+J46+J50+J74+J86+J120+J187+J192+J196</f>
        <v>13219</v>
      </c>
      <c r="K8" s="114"/>
      <c r="L8" s="113">
        <f>L10+L46+L50+L74+L86+L120+L187+L192+L196+L199</f>
        <v>8079</v>
      </c>
      <c r="M8" s="113">
        <f t="shared" ref="M8:Y8" si="0">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c r="A9" s="4"/>
      <c r="B9" s="5"/>
      <c r="C9" s="5"/>
      <c r="D9" s="4"/>
      <c r="E9" s="5"/>
      <c r="F9" s="5"/>
      <c r="G9" s="9"/>
      <c r="H9" s="5"/>
      <c r="I9" s="5"/>
      <c r="J9" s="10"/>
      <c r="K9" s="58"/>
      <c r="L9" s="58"/>
      <c r="M9" s="83"/>
      <c r="O9" s="83"/>
      <c r="Q9" s="83"/>
      <c r="S9" s="83"/>
      <c r="U9" s="83"/>
      <c r="W9" s="83"/>
      <c r="X9" s="83"/>
      <c r="Y9" s="87"/>
    </row>
    <row r="10" spans="1:25">
      <c r="A10" s="755" t="s">
        <v>160</v>
      </c>
      <c r="B10" s="756"/>
      <c r="C10" s="756"/>
      <c r="D10" s="11" t="s">
        <v>127</v>
      </c>
      <c r="E10" s="11"/>
      <c r="F10" s="11"/>
      <c r="G10" s="11"/>
      <c r="H10" s="6">
        <v>7336</v>
      </c>
      <c r="I10" s="6"/>
      <c r="J10" s="115">
        <f>J20+J23+J44</f>
        <v>7872</v>
      </c>
      <c r="K10" s="116"/>
      <c r="L10" s="115">
        <f>L20+L23+L44</f>
        <v>5542</v>
      </c>
      <c r="M10" s="115">
        <f>M20+M23+M44</f>
        <v>9100</v>
      </c>
      <c r="N10" s="115">
        <f t="shared" ref="N10:Y10" si="1">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hidden="1" customHeight="1">
      <c r="A11" s="12" t="s">
        <v>93</v>
      </c>
      <c r="B11" s="13"/>
      <c r="C11" s="13"/>
      <c r="D11" s="14" t="s">
        <v>94</v>
      </c>
      <c r="E11" s="14"/>
      <c r="F11" s="14"/>
      <c r="G11" s="14"/>
      <c r="H11" s="14"/>
      <c r="I11" s="14"/>
      <c r="J11" s="785">
        <v>275</v>
      </c>
      <c r="K11" s="785"/>
      <c r="L11" s="108"/>
      <c r="M11" s="83"/>
      <c r="O11" s="83"/>
      <c r="Q11" s="83"/>
      <c r="S11" s="83"/>
      <c r="U11" s="83"/>
      <c r="W11" s="83"/>
      <c r="X11" s="83"/>
      <c r="Y11" s="87"/>
    </row>
    <row r="12" spans="1:25" ht="12.75" hidden="1" customHeight="1">
      <c r="A12" s="12"/>
      <c r="B12" s="13"/>
      <c r="C12" s="13"/>
      <c r="D12" s="14"/>
      <c r="E12" s="14"/>
      <c r="F12" s="14"/>
      <c r="G12" s="14"/>
      <c r="H12" s="14"/>
      <c r="I12" s="14"/>
      <c r="J12" s="14"/>
      <c r="K12" s="14"/>
      <c r="L12" s="109"/>
      <c r="M12" s="83"/>
      <c r="O12" s="83"/>
      <c r="Q12" s="83"/>
      <c r="S12" s="83"/>
      <c r="U12" s="83"/>
      <c r="W12" s="83"/>
      <c r="X12" s="83"/>
      <c r="Y12" s="87"/>
    </row>
    <row r="13" spans="1:25" ht="12.75" hidden="1" customHeight="1">
      <c r="A13" s="12"/>
      <c r="B13" s="13"/>
      <c r="C13" s="13"/>
      <c r="D13" s="14"/>
      <c r="E13" s="14"/>
      <c r="F13" s="14"/>
      <c r="G13" s="14"/>
      <c r="H13" s="14"/>
      <c r="I13" s="14"/>
      <c r="J13" s="14"/>
      <c r="K13" s="14"/>
      <c r="L13" s="109"/>
      <c r="M13" s="83"/>
      <c r="O13" s="83"/>
      <c r="Q13" s="83"/>
      <c r="S13" s="83"/>
      <c r="U13" s="83"/>
      <c r="W13" s="83"/>
      <c r="X13" s="83"/>
      <c r="Y13" s="87"/>
    </row>
    <row r="14" spans="1:25">
      <c r="A14" s="770" t="s">
        <v>152</v>
      </c>
      <c r="B14" s="771"/>
      <c r="C14" s="771"/>
      <c r="D14" s="14" t="s">
        <v>95</v>
      </c>
      <c r="E14" s="14"/>
      <c r="F14" s="14"/>
      <c r="G14" s="14"/>
      <c r="H14" s="14"/>
      <c r="I14" s="14"/>
      <c r="J14" s="785"/>
      <c r="K14" s="785"/>
      <c r="L14" s="108"/>
      <c r="M14" s="83"/>
      <c r="O14" s="83"/>
      <c r="Q14" s="83"/>
      <c r="S14" s="83"/>
      <c r="U14" s="83"/>
      <c r="W14" s="83"/>
      <c r="X14" s="83"/>
      <c r="Y14" s="87"/>
    </row>
    <row r="15" spans="1:25" ht="12.75" hidden="1" customHeight="1">
      <c r="A15" s="770" t="s">
        <v>153</v>
      </c>
      <c r="B15" s="771"/>
      <c r="C15" s="786"/>
      <c r="D15" s="14" t="s">
        <v>154</v>
      </c>
      <c r="E15" s="14"/>
      <c r="F15" s="14"/>
      <c r="G15" s="14"/>
      <c r="H15" s="12"/>
      <c r="I15" s="12"/>
      <c r="J15" s="17"/>
      <c r="K15" s="19"/>
      <c r="L15" s="19"/>
      <c r="M15" s="83"/>
      <c r="O15" s="83"/>
      <c r="Q15" s="83"/>
      <c r="S15" s="83"/>
      <c r="U15" s="83"/>
      <c r="W15" s="83"/>
      <c r="X15" s="83"/>
    </row>
    <row r="16" spans="1:25" ht="12.75" hidden="1" customHeight="1">
      <c r="A16" s="17"/>
      <c r="B16" s="18"/>
      <c r="C16" s="18"/>
      <c r="D16" s="12" t="s">
        <v>155</v>
      </c>
      <c r="E16" s="13"/>
      <c r="F16" s="13"/>
      <c r="G16" s="20"/>
      <c r="H16" s="13"/>
      <c r="I16" s="13"/>
      <c r="J16" s="770">
        <v>50000</v>
      </c>
      <c r="K16" s="786"/>
      <c r="L16" s="19"/>
      <c r="M16" s="83"/>
      <c r="O16" s="83"/>
      <c r="Q16" s="83"/>
      <c r="S16" s="83"/>
      <c r="U16" s="83"/>
      <c r="W16" s="83"/>
      <c r="X16" s="83"/>
    </row>
    <row r="17" spans="1:25" ht="12.75" hidden="1" customHeight="1">
      <c r="A17" s="17"/>
      <c r="B17" s="18"/>
      <c r="C17" s="18"/>
      <c r="D17" s="1"/>
      <c r="E17" s="2"/>
      <c r="F17" s="2"/>
      <c r="G17" s="3"/>
      <c r="H17" s="13"/>
      <c r="I17" s="13"/>
      <c r="J17" s="17"/>
      <c r="K17" s="19"/>
      <c r="L17" s="19"/>
      <c r="M17" s="83"/>
      <c r="O17" s="83"/>
      <c r="Q17" s="83"/>
      <c r="S17" s="83"/>
      <c r="U17" s="83"/>
      <c r="W17" s="83"/>
      <c r="X17" s="83"/>
    </row>
    <row r="18" spans="1:25" ht="12.75" hidden="1" customHeight="1">
      <c r="A18" s="770" t="s">
        <v>217</v>
      </c>
      <c r="B18" s="771"/>
      <c r="C18" s="771"/>
      <c r="D18" s="16" t="s">
        <v>95</v>
      </c>
      <c r="E18" s="21"/>
      <c r="F18" s="21"/>
      <c r="G18" s="15"/>
      <c r="H18" s="21"/>
      <c r="I18" s="21"/>
      <c r="J18" s="787">
        <v>7872</v>
      </c>
      <c r="K18" s="788"/>
      <c r="L18" s="19"/>
      <c r="M18" s="83"/>
      <c r="O18" s="83"/>
      <c r="Q18" s="83"/>
      <c r="S18" s="83"/>
      <c r="U18" s="83"/>
      <c r="W18" s="83"/>
      <c r="X18" s="83"/>
    </row>
    <row r="19" spans="1:25">
      <c r="A19" s="770" t="s">
        <v>153</v>
      </c>
      <c r="B19" s="771"/>
      <c r="C19" s="771"/>
      <c r="D19" s="1" t="s">
        <v>218</v>
      </c>
      <c r="E19" s="2"/>
      <c r="F19" s="2"/>
      <c r="G19" s="3"/>
      <c r="H19" s="2"/>
      <c r="I19" s="2"/>
      <c r="J19" s="79"/>
      <c r="K19" s="80"/>
      <c r="L19" s="80"/>
      <c r="M19" s="74"/>
      <c r="N19" s="91"/>
      <c r="O19" s="74"/>
      <c r="P19" s="91"/>
      <c r="Q19" s="74"/>
      <c r="R19" s="91"/>
      <c r="S19" s="74"/>
      <c r="T19" s="91"/>
      <c r="U19" s="74"/>
      <c r="W19" s="83"/>
      <c r="X19" s="83"/>
      <c r="Y19" s="74"/>
    </row>
    <row r="20" spans="1:25">
      <c r="A20" s="17"/>
      <c r="B20" s="18"/>
      <c r="C20" s="18"/>
      <c r="D20" s="22" t="s">
        <v>219</v>
      </c>
      <c r="E20" s="23"/>
      <c r="F20" s="23"/>
      <c r="G20" s="24"/>
      <c r="H20" s="23">
        <v>237</v>
      </c>
      <c r="I20" s="23"/>
      <c r="J20" s="781">
        <v>80</v>
      </c>
      <c r="K20" s="782"/>
      <c r="L20" s="49">
        <v>93</v>
      </c>
      <c r="M20" s="75">
        <v>150</v>
      </c>
      <c r="N20" s="84"/>
      <c r="O20" s="75"/>
      <c r="P20" s="84"/>
      <c r="Q20" s="75">
        <v>90</v>
      </c>
      <c r="R20" s="84"/>
      <c r="S20" s="75"/>
      <c r="T20" s="84"/>
      <c r="U20" s="75">
        <v>105</v>
      </c>
      <c r="W20" s="83"/>
      <c r="X20" s="83"/>
      <c r="Y20" s="75">
        <v>200</v>
      </c>
    </row>
    <row r="21" spans="1:25" ht="12.75" hidden="1" customHeight="1">
      <c r="A21" s="17"/>
      <c r="B21" s="18"/>
      <c r="C21" s="18"/>
      <c r="D21" s="12"/>
      <c r="E21" s="13"/>
      <c r="F21" s="13"/>
      <c r="G21" s="20"/>
      <c r="H21" s="13"/>
      <c r="I21" s="13"/>
      <c r="J21" s="17"/>
      <c r="K21" s="19"/>
      <c r="L21" s="19"/>
      <c r="M21" s="83"/>
      <c r="O21" s="83"/>
      <c r="Q21" s="83"/>
      <c r="S21" s="83"/>
      <c r="U21" s="83"/>
      <c r="W21" s="83"/>
      <c r="X21" s="83"/>
    </row>
    <row r="22" spans="1:25">
      <c r="A22" s="770" t="s">
        <v>156</v>
      </c>
      <c r="B22" s="771"/>
      <c r="C22" s="771"/>
      <c r="D22" s="1" t="s">
        <v>157</v>
      </c>
      <c r="E22" s="2"/>
      <c r="F22" s="2"/>
      <c r="G22" s="3"/>
      <c r="H22" s="2"/>
      <c r="I22" s="2"/>
      <c r="J22" s="79"/>
      <c r="K22" s="80"/>
      <c r="L22" s="80"/>
      <c r="M22" s="74"/>
      <c r="N22" s="91"/>
      <c r="O22" s="74"/>
      <c r="P22" s="91"/>
      <c r="Q22" s="74"/>
      <c r="R22" s="91"/>
      <c r="S22" s="74"/>
      <c r="T22" s="91"/>
      <c r="U22" s="74"/>
      <c r="W22" s="83"/>
      <c r="X22" s="83"/>
      <c r="Y22" s="74"/>
    </row>
    <row r="23" spans="1:25">
      <c r="A23" s="17"/>
      <c r="B23" s="18"/>
      <c r="C23" s="18"/>
      <c r="D23" s="22" t="s">
        <v>158</v>
      </c>
      <c r="E23" s="23"/>
      <c r="F23" s="23"/>
      <c r="G23" s="24"/>
      <c r="H23" s="23">
        <v>7098</v>
      </c>
      <c r="I23" s="23"/>
      <c r="J23" s="117">
        <f>J30+J34</f>
        <v>7791</v>
      </c>
      <c r="K23" s="118"/>
      <c r="L23" s="117">
        <f>L30+L34</f>
        <v>5448</v>
      </c>
      <c r="M23" s="117">
        <f>M30+M34</f>
        <v>8949</v>
      </c>
      <c r="N23" s="117">
        <f t="shared" ref="N23:Y23" si="2">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5" ht="12.75" hidden="1" customHeight="1">
      <c r="A24" s="17"/>
      <c r="B24" s="18"/>
      <c r="C24" s="18"/>
      <c r="D24" s="12"/>
      <c r="E24" s="13"/>
      <c r="F24" s="13"/>
      <c r="G24" s="20"/>
      <c r="H24" s="13"/>
      <c r="I24" s="13"/>
      <c r="J24" s="119">
        <f>J31+J35</f>
        <v>0</v>
      </c>
      <c r="K24" s="120"/>
      <c r="L24" s="19"/>
      <c r="M24" s="83"/>
      <c r="O24" s="83"/>
      <c r="Q24" s="83"/>
      <c r="S24" s="83"/>
      <c r="U24" s="83"/>
      <c r="W24" s="83"/>
      <c r="X24" s="83"/>
    </row>
    <row r="25" spans="1:25" ht="12.75" hidden="1" customHeight="1">
      <c r="A25" s="17"/>
      <c r="B25" s="18"/>
      <c r="C25" s="18"/>
      <c r="D25" s="12"/>
      <c r="E25" s="13"/>
      <c r="F25" s="13"/>
      <c r="G25" s="20"/>
      <c r="H25" s="13"/>
      <c r="I25" s="13"/>
      <c r="J25" s="119">
        <f>J32+J36</f>
        <v>0</v>
      </c>
      <c r="K25" s="120"/>
      <c r="L25" s="19"/>
      <c r="M25" s="83"/>
      <c r="O25" s="83"/>
      <c r="Q25" s="83"/>
      <c r="S25" s="83"/>
      <c r="U25" s="83"/>
      <c r="W25" s="83"/>
      <c r="X25" s="83"/>
    </row>
    <row r="26" spans="1:25" ht="12.75" hidden="1" customHeight="1">
      <c r="A26" s="17"/>
      <c r="B26" s="18"/>
      <c r="C26" s="18"/>
      <c r="D26" s="12"/>
      <c r="E26" s="13"/>
      <c r="F26" s="13"/>
      <c r="G26" s="20"/>
      <c r="H26" s="13"/>
      <c r="I26" s="13"/>
      <c r="J26" s="119">
        <f>J33+J37</f>
        <v>0</v>
      </c>
      <c r="K26" s="120"/>
      <c r="L26" s="19"/>
      <c r="M26" s="83"/>
      <c r="O26" s="83"/>
      <c r="Q26" s="83"/>
      <c r="S26" s="83"/>
      <c r="U26" s="83"/>
      <c r="W26" s="83"/>
      <c r="X26" s="83"/>
    </row>
    <row r="27" spans="1:25">
      <c r="A27" s="770" t="s">
        <v>159</v>
      </c>
      <c r="B27" s="771"/>
      <c r="C27" s="771"/>
      <c r="D27" s="1" t="s">
        <v>157</v>
      </c>
      <c r="E27" s="2"/>
      <c r="F27" s="2"/>
      <c r="G27" s="3"/>
      <c r="H27" s="2"/>
      <c r="I27" s="2"/>
      <c r="J27" s="79"/>
      <c r="K27" s="80"/>
      <c r="L27" s="80"/>
      <c r="M27" s="74"/>
      <c r="N27" s="91"/>
      <c r="O27" s="74"/>
      <c r="P27" s="91"/>
      <c r="Q27" s="74"/>
      <c r="R27" s="91"/>
      <c r="S27" s="74"/>
      <c r="T27" s="91"/>
      <c r="U27" s="74"/>
      <c r="W27" s="83"/>
      <c r="X27" s="83"/>
      <c r="Y27" s="74"/>
    </row>
    <row r="28" spans="1:2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c r="A30" s="17"/>
      <c r="B30" s="18"/>
      <c r="C30" s="18"/>
      <c r="D30" s="22" t="s">
        <v>190</v>
      </c>
      <c r="E30" s="23"/>
      <c r="F30" s="23"/>
      <c r="G30" s="24"/>
      <c r="H30" s="23">
        <v>7060</v>
      </c>
      <c r="I30" s="23"/>
      <c r="J30" s="781">
        <v>7761</v>
      </c>
      <c r="K30" s="782"/>
      <c r="L30" s="49">
        <v>5390</v>
      </c>
      <c r="M30" s="75">
        <v>8934</v>
      </c>
      <c r="N30" s="84"/>
      <c r="O30" s="75"/>
      <c r="P30" s="84"/>
      <c r="Q30" s="75">
        <v>8508</v>
      </c>
      <c r="R30" s="84"/>
      <c r="S30" s="75"/>
      <c r="T30" s="84"/>
      <c r="U30" s="75">
        <v>9827</v>
      </c>
      <c r="W30" s="83"/>
      <c r="X30" s="83"/>
      <c r="Y30" s="75">
        <v>11455</v>
      </c>
    </row>
    <row r="31" spans="1:25">
      <c r="A31" s="770" t="s">
        <v>191</v>
      </c>
      <c r="B31" s="771"/>
      <c r="C31" s="771"/>
      <c r="D31" s="1" t="s">
        <v>157</v>
      </c>
      <c r="E31" s="2"/>
      <c r="F31" s="2"/>
      <c r="G31" s="3"/>
      <c r="H31" s="2"/>
      <c r="I31" s="2"/>
      <c r="J31" s="79"/>
      <c r="K31" s="80"/>
      <c r="L31" s="80"/>
      <c r="M31" s="74"/>
      <c r="N31" s="91"/>
      <c r="O31" s="74"/>
      <c r="P31" s="91"/>
      <c r="Q31" s="74"/>
      <c r="R31" s="91"/>
      <c r="S31" s="74"/>
      <c r="T31" s="91"/>
      <c r="U31" s="74"/>
      <c r="W31" s="83"/>
      <c r="X31" s="83"/>
      <c r="Y31" s="74"/>
    </row>
    <row r="32" spans="1:2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c r="A34" s="17"/>
      <c r="B34" s="18"/>
      <c r="C34" s="18"/>
      <c r="D34" s="22" t="s">
        <v>190</v>
      </c>
      <c r="E34" s="23"/>
      <c r="F34" s="23"/>
      <c r="G34" s="24"/>
      <c r="H34" s="23">
        <v>38</v>
      </c>
      <c r="I34" s="23"/>
      <c r="J34" s="781">
        <v>30</v>
      </c>
      <c r="K34" s="782"/>
      <c r="L34" s="49">
        <v>58</v>
      </c>
      <c r="M34" s="75">
        <v>15</v>
      </c>
      <c r="N34" s="84"/>
      <c r="O34" s="75"/>
      <c r="P34" s="84"/>
      <c r="Q34" s="75">
        <v>70</v>
      </c>
      <c r="R34" s="84"/>
      <c r="S34" s="75"/>
      <c r="T34" s="84"/>
      <c r="U34" s="75">
        <v>20</v>
      </c>
      <c r="W34" s="83"/>
      <c r="X34" s="83"/>
      <c r="Y34" s="75">
        <v>150</v>
      </c>
    </row>
    <row r="35" spans="1:25" ht="12.75" hidden="1" customHeight="1">
      <c r="A35" s="17"/>
      <c r="B35" s="18"/>
      <c r="C35" s="18"/>
      <c r="D35" s="12"/>
      <c r="E35" s="13"/>
      <c r="F35" s="13"/>
      <c r="G35" s="20"/>
      <c r="H35" s="13"/>
      <c r="I35" s="13"/>
      <c r="J35" s="17"/>
      <c r="K35" s="19"/>
      <c r="L35" s="19"/>
      <c r="M35" s="83"/>
      <c r="O35" s="83"/>
      <c r="Q35" s="83"/>
      <c r="S35" s="83"/>
      <c r="U35" s="83"/>
      <c r="W35" s="83"/>
      <c r="X35" s="83"/>
    </row>
    <row r="36" spans="1:25">
      <c r="A36" s="770" t="s">
        <v>193</v>
      </c>
      <c r="B36" s="771"/>
      <c r="C36" s="771"/>
      <c r="D36" s="1" t="s">
        <v>194</v>
      </c>
      <c r="E36" s="2"/>
      <c r="F36" s="2"/>
      <c r="G36" s="3"/>
      <c r="H36" s="2"/>
      <c r="I36" s="2"/>
      <c r="J36" s="79"/>
      <c r="K36" s="80"/>
      <c r="L36" s="80"/>
      <c r="M36" s="74"/>
      <c r="N36" s="91"/>
      <c r="O36" s="74"/>
      <c r="P36" s="91"/>
      <c r="Q36" s="74"/>
      <c r="R36" s="91"/>
      <c r="S36" s="74"/>
      <c r="T36" s="91"/>
      <c r="U36" s="74"/>
      <c r="W36" s="83"/>
      <c r="X36" s="83"/>
      <c r="Y36" s="74"/>
    </row>
    <row r="37" spans="1:2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c r="A44" s="12"/>
      <c r="B44" s="13"/>
      <c r="C44" s="13"/>
      <c r="D44" s="22" t="s">
        <v>203</v>
      </c>
      <c r="E44" s="23"/>
      <c r="F44" s="23"/>
      <c r="G44" s="24"/>
      <c r="H44" s="23">
        <v>1</v>
      </c>
      <c r="I44" s="23"/>
      <c r="J44" s="781">
        <v>1</v>
      </c>
      <c r="K44" s="782"/>
      <c r="L44" s="49">
        <v>1</v>
      </c>
      <c r="M44" s="75">
        <v>1</v>
      </c>
      <c r="N44" s="84"/>
      <c r="O44" s="75"/>
      <c r="P44" s="84"/>
      <c r="Q44" s="75">
        <v>2</v>
      </c>
      <c r="R44" s="84"/>
      <c r="S44" s="75"/>
      <c r="T44" s="84"/>
      <c r="U44" s="75">
        <v>8</v>
      </c>
      <c r="W44" s="83"/>
      <c r="X44" s="83"/>
      <c r="Y44" s="75">
        <v>10</v>
      </c>
    </row>
    <row r="45" spans="1:25">
      <c r="A45" s="12"/>
      <c r="B45" s="13"/>
      <c r="C45" s="13"/>
      <c r="D45" s="22"/>
      <c r="E45" s="23"/>
      <c r="F45" s="23"/>
      <c r="G45" s="24"/>
      <c r="H45" s="23"/>
      <c r="I45" s="23"/>
      <c r="J45" s="48"/>
      <c r="K45" s="49"/>
      <c r="L45" s="19"/>
      <c r="M45" s="83"/>
      <c r="O45" s="83"/>
      <c r="Q45" s="83"/>
      <c r="S45" s="83"/>
      <c r="U45" s="83"/>
      <c r="W45" s="83"/>
      <c r="X45" s="83"/>
      <c r="Y45" s="87"/>
    </row>
    <row r="46" spans="1:25">
      <c r="A46" s="783" t="s">
        <v>161</v>
      </c>
      <c r="B46" s="784"/>
      <c r="C46" s="784"/>
      <c r="D46" s="6" t="s">
        <v>109</v>
      </c>
      <c r="E46" s="7"/>
      <c r="F46" s="7"/>
      <c r="G46" s="8"/>
      <c r="H46" s="7">
        <v>1042</v>
      </c>
      <c r="I46" s="7"/>
      <c r="J46" s="115">
        <f>J47+J48</f>
        <v>1099</v>
      </c>
      <c r="K46" s="116"/>
      <c r="L46" s="115">
        <f>L47+L48</f>
        <v>676</v>
      </c>
      <c r="M46" s="115">
        <f>M47+M48</f>
        <v>1065</v>
      </c>
      <c r="N46" s="115">
        <f t="shared" ref="N46:Y46" si="3">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c r="A47" s="770" t="s">
        <v>162</v>
      </c>
      <c r="B47" s="771"/>
      <c r="C47" s="771"/>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c r="A48" s="770" t="s">
        <v>138</v>
      </c>
      <c r="B48" s="771"/>
      <c r="C48" s="771"/>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c r="A49" s="12"/>
      <c r="B49" s="13"/>
      <c r="C49" s="13"/>
      <c r="D49" s="12"/>
      <c r="E49" s="13"/>
      <c r="F49" s="13"/>
      <c r="G49" s="20"/>
      <c r="H49" s="13"/>
      <c r="I49" s="13"/>
      <c r="J49" s="12"/>
      <c r="K49" s="20"/>
      <c r="L49" s="20"/>
      <c r="M49" s="83"/>
      <c r="O49" s="83"/>
      <c r="Q49" s="83"/>
      <c r="S49" s="83"/>
      <c r="U49" s="83"/>
      <c r="W49" s="83"/>
      <c r="X49" s="83"/>
      <c r="Y49" s="87"/>
    </row>
    <row r="50" spans="1:25">
      <c r="A50" s="755" t="s">
        <v>96</v>
      </c>
      <c r="B50" s="756"/>
      <c r="C50" s="756"/>
      <c r="D50" s="6" t="s">
        <v>97</v>
      </c>
      <c r="E50" s="7"/>
      <c r="F50" s="7"/>
      <c r="G50" s="8"/>
      <c r="H50" s="7">
        <v>913</v>
      </c>
      <c r="I50" s="7"/>
      <c r="J50" s="115">
        <f>J55+J60</f>
        <v>2414</v>
      </c>
      <c r="K50" s="116"/>
      <c r="L50" s="115">
        <f t="shared" ref="L50:Y50" si="4">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c r="A51" s="12"/>
      <c r="B51" s="13"/>
      <c r="C51" s="13"/>
      <c r="D51" s="12" t="s">
        <v>98</v>
      </c>
      <c r="E51" s="13"/>
      <c r="F51" s="13"/>
      <c r="G51" s="20"/>
      <c r="H51" s="13"/>
      <c r="I51" s="13"/>
      <c r="J51" s="12"/>
      <c r="K51" s="20"/>
      <c r="L51" s="20"/>
      <c r="M51" s="83"/>
      <c r="O51" s="83"/>
      <c r="Q51" s="83"/>
      <c r="S51" s="83"/>
      <c r="U51" s="83"/>
      <c r="W51" s="83"/>
      <c r="X51" s="83"/>
      <c r="Y51" s="87"/>
    </row>
    <row r="52" spans="1:25" ht="12.75" hidden="1" customHeight="1">
      <c r="A52" s="770" t="s">
        <v>110</v>
      </c>
      <c r="B52" s="771"/>
      <c r="C52" s="771"/>
      <c r="D52" s="12" t="s">
        <v>99</v>
      </c>
      <c r="E52" s="13"/>
      <c r="F52" s="13"/>
      <c r="G52" s="20"/>
      <c r="H52" s="13"/>
      <c r="I52" s="13"/>
      <c r="J52" s="121">
        <v>300</v>
      </c>
      <c r="K52" s="122"/>
      <c r="L52" s="19"/>
      <c r="M52" s="83"/>
      <c r="O52" s="83"/>
      <c r="Q52" s="83"/>
      <c r="S52" s="83"/>
      <c r="U52" s="83"/>
      <c r="W52" s="83"/>
      <c r="X52" s="83"/>
      <c r="Y52" s="87"/>
    </row>
    <row r="53" spans="1:25" ht="12.75" hidden="1" customHeight="1">
      <c r="A53" s="12"/>
      <c r="B53" s="13"/>
      <c r="C53" s="13"/>
      <c r="D53" s="12"/>
      <c r="E53" s="13"/>
      <c r="F53" s="13"/>
      <c r="G53" s="20"/>
      <c r="H53" s="13"/>
      <c r="I53" s="13"/>
      <c r="J53" s="12"/>
      <c r="K53" s="20"/>
      <c r="L53" s="20"/>
      <c r="M53" s="83"/>
      <c r="O53" s="83"/>
      <c r="Q53" s="83"/>
      <c r="S53" s="83"/>
      <c r="U53" s="83"/>
      <c r="W53" s="83"/>
      <c r="X53" s="83"/>
      <c r="Y53" s="87"/>
    </row>
    <row r="54" spans="1:25" ht="12.75" hidden="1" customHeight="1">
      <c r="A54" s="12" t="s">
        <v>100</v>
      </c>
      <c r="B54" s="13"/>
      <c r="C54" s="13"/>
      <c r="D54" s="12" t="s">
        <v>101</v>
      </c>
      <c r="E54" s="13"/>
      <c r="F54" s="13"/>
      <c r="G54" s="20"/>
      <c r="H54" s="13"/>
      <c r="I54" s="13"/>
      <c r="J54" s="117">
        <v>297</v>
      </c>
      <c r="K54" s="118"/>
      <c r="L54" s="19"/>
      <c r="M54" s="83"/>
      <c r="O54" s="83"/>
      <c r="Q54" s="83"/>
      <c r="S54" s="83"/>
      <c r="U54" s="83"/>
      <c r="W54" s="83"/>
      <c r="X54" s="83"/>
      <c r="Y54" s="87"/>
    </row>
    <row r="55" spans="1:25">
      <c r="A55" s="770" t="s">
        <v>167</v>
      </c>
      <c r="B55" s="771"/>
      <c r="C55" s="771"/>
      <c r="D55" s="16" t="s">
        <v>139</v>
      </c>
      <c r="E55" s="21"/>
      <c r="F55" s="21"/>
      <c r="G55" s="15"/>
      <c r="H55" s="21">
        <v>212</v>
      </c>
      <c r="I55" s="21"/>
      <c r="J55" s="119">
        <f>J57</f>
        <v>326</v>
      </c>
      <c r="K55" s="120"/>
      <c r="L55" s="119">
        <f>L57</f>
        <v>73</v>
      </c>
      <c r="M55" s="119">
        <f>M57</f>
        <v>140</v>
      </c>
      <c r="N55" s="119">
        <f t="shared" ref="N55:Y55" si="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c r="A56" s="770" t="s">
        <v>163</v>
      </c>
      <c r="B56" s="771"/>
      <c r="C56" s="771"/>
      <c r="D56" s="1" t="s">
        <v>164</v>
      </c>
      <c r="E56" s="2"/>
      <c r="F56" s="2"/>
      <c r="G56" s="3"/>
      <c r="H56" s="2"/>
      <c r="I56" s="2"/>
      <c r="J56" s="79"/>
      <c r="K56" s="80"/>
      <c r="L56" s="80"/>
      <c r="M56" s="74"/>
      <c r="Q56" s="74"/>
      <c r="U56" s="74"/>
      <c r="W56" s="83"/>
      <c r="X56" s="83"/>
      <c r="Y56" s="74"/>
    </row>
    <row r="57" spans="1:2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5" ht="12.75" hidden="1" customHeight="1">
      <c r="A58" s="17"/>
      <c r="B58" s="18"/>
      <c r="C58" s="18"/>
      <c r="D58" s="12"/>
      <c r="E58" s="13"/>
      <c r="F58" s="13"/>
      <c r="G58" s="20"/>
      <c r="H58" s="13"/>
      <c r="I58" s="13"/>
      <c r="J58" s="17"/>
      <c r="K58" s="19"/>
      <c r="L58" s="19"/>
      <c r="M58" s="83"/>
      <c r="O58" s="83"/>
      <c r="Q58" s="83"/>
      <c r="S58" s="83"/>
      <c r="U58" s="83"/>
      <c r="W58" s="83"/>
      <c r="X58" s="83"/>
    </row>
    <row r="59" spans="1:25" ht="12.75" hidden="1" customHeight="1">
      <c r="A59" s="17"/>
      <c r="B59" s="18"/>
      <c r="C59" s="18"/>
      <c r="D59" s="12"/>
      <c r="E59" s="13"/>
      <c r="F59" s="13"/>
      <c r="G59" s="20"/>
      <c r="H59" s="13"/>
      <c r="I59" s="13"/>
      <c r="J59" s="17"/>
      <c r="K59" s="19"/>
      <c r="L59" s="19"/>
      <c r="M59" s="83"/>
      <c r="O59" s="83"/>
      <c r="Q59" s="83"/>
      <c r="S59" s="83"/>
      <c r="U59" s="83"/>
      <c r="W59" s="83"/>
      <c r="X59" s="83"/>
    </row>
    <row r="60" spans="1:25">
      <c r="A60" s="770" t="s">
        <v>166</v>
      </c>
      <c r="B60" s="771"/>
      <c r="C60" s="771"/>
      <c r="D60" s="778" t="s">
        <v>102</v>
      </c>
      <c r="E60" s="779"/>
      <c r="F60" s="779"/>
      <c r="G60" s="780"/>
      <c r="H60" s="106">
        <v>701</v>
      </c>
      <c r="I60" s="106"/>
      <c r="J60" s="119">
        <f>J62+J69</f>
        <v>2088</v>
      </c>
      <c r="K60" s="120"/>
      <c r="L60" s="119">
        <f t="shared" ref="L60:Y60" si="6">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c r="A61" s="770" t="s">
        <v>168</v>
      </c>
      <c r="B61" s="771"/>
      <c r="C61" s="771"/>
      <c r="D61" s="772" t="s">
        <v>169</v>
      </c>
      <c r="E61" s="773"/>
      <c r="F61" s="773"/>
      <c r="G61" s="774"/>
      <c r="H61" s="107"/>
      <c r="I61" s="107"/>
      <c r="J61" s="79"/>
      <c r="K61" s="80"/>
      <c r="L61" s="80"/>
      <c r="M61" s="74"/>
      <c r="N61" s="91"/>
      <c r="O61" s="74"/>
      <c r="P61" s="91"/>
      <c r="Q61" s="74"/>
      <c r="R61" s="91"/>
      <c r="S61" s="74"/>
      <c r="T61" s="91"/>
      <c r="U61" s="74"/>
      <c r="W61" s="83"/>
      <c r="X61" s="83"/>
      <c r="Y61" s="74"/>
    </row>
    <row r="62" spans="1:25">
      <c r="A62" s="17"/>
      <c r="B62" s="18"/>
      <c r="C62" s="18"/>
      <c r="D62" s="25" t="s">
        <v>170</v>
      </c>
      <c r="E62" s="26"/>
      <c r="F62" s="26"/>
      <c r="G62" s="27"/>
      <c r="H62" s="26">
        <v>380</v>
      </c>
      <c r="I62" s="26"/>
      <c r="J62" s="117">
        <f>J64</f>
        <v>1088</v>
      </c>
      <c r="K62" s="118"/>
      <c r="L62" s="117">
        <f>L64</f>
        <v>435</v>
      </c>
      <c r="M62" s="117">
        <f>M64</f>
        <v>700</v>
      </c>
      <c r="N62" s="117">
        <f t="shared" ref="N62:Y62" si="7">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c r="A63" s="770" t="s">
        <v>171</v>
      </c>
      <c r="B63" s="771"/>
      <c r="C63" s="771"/>
      <c r="D63" s="772" t="s">
        <v>169</v>
      </c>
      <c r="E63" s="773"/>
      <c r="F63" s="773"/>
      <c r="G63" s="774"/>
      <c r="H63" s="107"/>
      <c r="I63" s="107"/>
      <c r="J63" s="79"/>
      <c r="K63" s="80"/>
      <c r="L63" s="80"/>
      <c r="M63" s="74"/>
      <c r="N63" s="91"/>
      <c r="O63" s="74"/>
      <c r="P63" s="91"/>
      <c r="Q63" s="74"/>
      <c r="R63" s="91"/>
      <c r="S63" s="74"/>
      <c r="T63" s="91"/>
      <c r="U63" s="74"/>
      <c r="W63" s="83"/>
      <c r="X63" s="83"/>
      <c r="Y63" s="74"/>
    </row>
    <row r="64" spans="1:2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5" ht="12.75" hidden="1" customHeight="1">
      <c r="A65" s="17"/>
      <c r="B65" s="18"/>
      <c r="C65" s="18"/>
      <c r="D65" s="28"/>
      <c r="E65" s="29"/>
      <c r="F65" s="29"/>
      <c r="G65" s="30"/>
      <c r="H65" s="29"/>
      <c r="I65" s="29"/>
      <c r="J65" s="17"/>
      <c r="K65" s="19"/>
      <c r="L65" s="19"/>
      <c r="M65" s="83"/>
      <c r="O65" s="83"/>
      <c r="Q65" s="83"/>
      <c r="S65" s="83"/>
      <c r="U65" s="83"/>
      <c r="W65" s="83"/>
      <c r="X65" s="83"/>
    </row>
    <row r="66" spans="1:25" ht="12.75" hidden="1" customHeight="1">
      <c r="A66" s="17"/>
      <c r="B66" s="18"/>
      <c r="C66" s="18"/>
      <c r="D66" s="28"/>
      <c r="E66" s="29"/>
      <c r="F66" s="29"/>
      <c r="G66" s="30"/>
      <c r="H66" s="29"/>
      <c r="I66" s="29"/>
      <c r="J66" s="17"/>
      <c r="K66" s="19"/>
      <c r="L66" s="19"/>
      <c r="M66" s="83"/>
      <c r="O66" s="83"/>
      <c r="Q66" s="83"/>
      <c r="S66" s="83"/>
      <c r="U66" s="83"/>
      <c r="W66" s="83"/>
      <c r="X66" s="83"/>
    </row>
    <row r="67" spans="1:25" ht="12.75" hidden="1" customHeight="1">
      <c r="A67" s="12"/>
      <c r="B67" s="13"/>
      <c r="C67" s="13"/>
      <c r="D67" s="12"/>
      <c r="E67" s="13"/>
      <c r="F67" s="13"/>
      <c r="G67" s="20"/>
      <c r="H67" s="13"/>
      <c r="I67" s="13"/>
      <c r="J67" s="12"/>
      <c r="K67" s="20"/>
      <c r="L67" s="20"/>
      <c r="M67" s="83"/>
      <c r="O67" s="83"/>
      <c r="Q67" s="83"/>
      <c r="S67" s="83"/>
      <c r="U67" s="83"/>
      <c r="W67" s="83"/>
      <c r="X67" s="83"/>
    </row>
    <row r="68" spans="1:25">
      <c r="A68" s="770" t="s">
        <v>220</v>
      </c>
      <c r="B68" s="771"/>
      <c r="C68" s="771"/>
      <c r="D68" s="772" t="s">
        <v>222</v>
      </c>
      <c r="E68" s="773"/>
      <c r="F68" s="773"/>
      <c r="G68" s="774"/>
      <c r="H68" s="107"/>
      <c r="I68" s="107"/>
      <c r="J68" s="1"/>
      <c r="K68" s="3"/>
      <c r="L68" s="3"/>
      <c r="M68" s="74"/>
      <c r="N68" s="91"/>
      <c r="O68" s="74"/>
      <c r="P68" s="91"/>
      <c r="Q68" s="74"/>
      <c r="R68" s="91"/>
      <c r="S68" s="74"/>
      <c r="T68" s="91"/>
      <c r="U68" s="74"/>
      <c r="W68" s="83"/>
      <c r="X68" s="83"/>
      <c r="Y68" s="74"/>
    </row>
    <row r="69" spans="1:25">
      <c r="A69" s="17"/>
      <c r="B69" s="18"/>
      <c r="C69" s="18"/>
      <c r="D69" s="25" t="s">
        <v>170</v>
      </c>
      <c r="E69" s="26"/>
      <c r="F69" s="26"/>
      <c r="G69" s="27"/>
      <c r="H69" s="26">
        <v>321</v>
      </c>
      <c r="I69" s="26"/>
      <c r="J69" s="117">
        <f>J71</f>
        <v>1000</v>
      </c>
      <c r="K69" s="118"/>
      <c r="L69" s="117">
        <f>L71</f>
        <v>335</v>
      </c>
      <c r="M69" s="117">
        <f>M71</f>
        <v>600</v>
      </c>
      <c r="N69" s="117">
        <f t="shared" ref="N69:Y69" si="8">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c r="A70" s="770" t="s">
        <v>221</v>
      </c>
      <c r="B70" s="771"/>
      <c r="C70" s="771"/>
      <c r="D70" s="772" t="s">
        <v>222</v>
      </c>
      <c r="E70" s="773"/>
      <c r="F70" s="773"/>
      <c r="G70" s="774"/>
      <c r="H70" s="107"/>
      <c r="I70" s="107"/>
      <c r="J70" s="1"/>
      <c r="K70" s="3"/>
      <c r="L70" s="3"/>
      <c r="M70" s="74"/>
      <c r="N70" s="91"/>
      <c r="O70" s="74"/>
      <c r="P70" s="91"/>
      <c r="Q70" s="74"/>
      <c r="R70" s="91"/>
      <c r="S70" s="74"/>
      <c r="T70" s="91"/>
      <c r="U70" s="74"/>
      <c r="W70" s="83"/>
      <c r="X70" s="83"/>
      <c r="Y70" s="74"/>
    </row>
    <row r="71" spans="1:2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5" ht="12.75" hidden="1" customHeight="1">
      <c r="A72" s="12"/>
      <c r="B72" s="13"/>
      <c r="C72" s="13"/>
      <c r="D72" s="12"/>
      <c r="E72" s="13"/>
      <c r="F72" s="13"/>
      <c r="G72" s="20"/>
      <c r="H72" s="13"/>
      <c r="I72" s="13"/>
      <c r="J72" s="12"/>
      <c r="K72" s="20"/>
      <c r="L72" s="20"/>
      <c r="M72" s="83"/>
      <c r="O72" s="83"/>
      <c r="Q72" s="83"/>
      <c r="S72" s="83"/>
      <c r="U72" s="83"/>
      <c r="W72" s="83"/>
      <c r="X72" s="83"/>
    </row>
    <row r="73" spans="1:25" ht="12.75" hidden="1" customHeight="1">
      <c r="A73" s="12"/>
      <c r="B73" s="13"/>
      <c r="C73" s="13"/>
      <c r="D73" s="12"/>
      <c r="E73" s="13"/>
      <c r="F73" s="13"/>
      <c r="G73" s="20"/>
      <c r="H73" s="13"/>
      <c r="I73" s="13"/>
      <c r="J73" s="12"/>
      <c r="K73" s="20"/>
      <c r="L73" s="20"/>
      <c r="M73" s="83"/>
      <c r="O73" s="83"/>
      <c r="Q73" s="83"/>
      <c r="S73" s="83"/>
      <c r="U73" s="83"/>
      <c r="W73" s="83"/>
      <c r="X73" s="83"/>
    </row>
    <row r="74" spans="1:25">
      <c r="A74" s="755" t="s">
        <v>103</v>
      </c>
      <c r="B74" s="756"/>
      <c r="C74" s="756"/>
      <c r="D74" s="6" t="s">
        <v>104</v>
      </c>
      <c r="E74" s="7"/>
      <c r="F74" s="7"/>
      <c r="G74" s="8"/>
      <c r="H74" s="7">
        <v>548</v>
      </c>
      <c r="I74" s="7"/>
      <c r="J74" s="115">
        <f>J75+J79</f>
        <v>450</v>
      </c>
      <c r="K74" s="116"/>
      <c r="L74" s="115">
        <f>L75+L79</f>
        <v>415</v>
      </c>
      <c r="M74" s="115">
        <f>M75+M79</f>
        <v>550</v>
      </c>
      <c r="N74" s="115">
        <f t="shared" ref="N74:Y74" si="9">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c r="A75" s="770" t="s">
        <v>123</v>
      </c>
      <c r="B75" s="771"/>
      <c r="C75" s="771"/>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c r="A76" s="17"/>
      <c r="B76" s="18"/>
      <c r="C76" s="18"/>
      <c r="D76" s="775" t="s">
        <v>141</v>
      </c>
      <c r="E76" s="776"/>
      <c r="F76" s="776"/>
      <c r="G76" s="777"/>
      <c r="H76" s="29"/>
      <c r="I76" s="29"/>
      <c r="J76" s="121"/>
      <c r="K76" s="122"/>
      <c r="L76" s="19"/>
      <c r="M76" s="83"/>
      <c r="N76" s="92"/>
      <c r="O76" s="83"/>
      <c r="P76" s="92"/>
      <c r="Q76" s="83"/>
      <c r="R76" s="92"/>
      <c r="S76" s="83"/>
      <c r="T76" s="92"/>
      <c r="U76" s="83"/>
      <c r="W76" s="83"/>
      <c r="X76" s="83"/>
      <c r="Y76" s="83"/>
    </row>
    <row r="77" spans="1:25">
      <c r="A77" s="17"/>
      <c r="B77" s="18"/>
      <c r="C77" s="18"/>
      <c r="D77" s="767" t="s">
        <v>142</v>
      </c>
      <c r="E77" s="768"/>
      <c r="F77" s="768"/>
      <c r="G77" s="769"/>
      <c r="H77" s="26"/>
      <c r="I77" s="26"/>
      <c r="J77" s="117"/>
      <c r="K77" s="118"/>
      <c r="L77" s="49"/>
      <c r="M77" s="75"/>
      <c r="N77" s="84"/>
      <c r="O77" s="75"/>
      <c r="P77" s="84"/>
      <c r="Q77" s="75"/>
      <c r="R77" s="84"/>
      <c r="S77" s="75"/>
      <c r="T77" s="84"/>
      <c r="U77" s="75"/>
      <c r="W77" s="83"/>
      <c r="X77" s="83"/>
      <c r="Y77" s="75"/>
    </row>
    <row r="78" spans="1:25">
      <c r="A78" s="17"/>
      <c r="B78" s="18"/>
      <c r="C78" s="18"/>
      <c r="D78" s="28"/>
      <c r="E78" s="29"/>
      <c r="F78" s="29"/>
      <c r="G78" s="30"/>
      <c r="H78" s="29"/>
      <c r="I78" s="29"/>
      <c r="J78" s="17"/>
      <c r="K78" s="19"/>
      <c r="L78" s="19"/>
      <c r="M78" s="83"/>
      <c r="O78" s="83"/>
      <c r="Q78" s="83"/>
      <c r="S78" s="83"/>
      <c r="U78" s="83"/>
      <c r="W78" s="83"/>
      <c r="X78" s="83"/>
      <c r="Y78" s="87"/>
    </row>
    <row r="79" spans="1:25">
      <c r="A79" s="770" t="s">
        <v>266</v>
      </c>
      <c r="B79" s="771"/>
      <c r="C79" s="771"/>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hidden="1" customHeight="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hidden="1" customHeight="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c r="A85" s="755" t="s">
        <v>105</v>
      </c>
      <c r="B85" s="756"/>
      <c r="C85" s="756"/>
      <c r="D85" s="33" t="s">
        <v>143</v>
      </c>
      <c r="E85" s="31"/>
      <c r="F85" s="31"/>
      <c r="G85" s="32"/>
      <c r="H85" s="31"/>
      <c r="I85" s="31"/>
      <c r="J85" s="125"/>
      <c r="K85" s="126"/>
      <c r="L85" s="105"/>
      <c r="M85" s="74"/>
      <c r="N85" s="91"/>
      <c r="O85" s="74"/>
      <c r="P85" s="91"/>
      <c r="Q85" s="74"/>
      <c r="R85" s="91"/>
      <c r="S85" s="74"/>
      <c r="T85" s="91"/>
      <c r="U85" s="74"/>
      <c r="W85" s="83"/>
      <c r="X85" s="83"/>
      <c r="Y85" s="74"/>
    </row>
    <row r="86" spans="1:25">
      <c r="A86" s="4"/>
      <c r="B86" s="5"/>
      <c r="C86" s="5"/>
      <c r="D86" s="34" t="s">
        <v>144</v>
      </c>
      <c r="E86" s="35"/>
      <c r="F86" s="35"/>
      <c r="G86" s="36"/>
      <c r="H86" s="35">
        <v>746</v>
      </c>
      <c r="I86" s="35"/>
      <c r="J86" s="127">
        <f>J87+J93</f>
        <v>295</v>
      </c>
      <c r="K86" s="128"/>
      <c r="L86" s="127">
        <f>L87+L93+L108+L110</f>
        <v>282</v>
      </c>
      <c r="M86" s="127">
        <f t="shared" ref="M86:Y86" si="10">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c r="A87" s="749" t="s">
        <v>225</v>
      </c>
      <c r="B87" s="750"/>
      <c r="C87" s="750"/>
      <c r="D87" s="39" t="s">
        <v>226</v>
      </c>
      <c r="E87" s="40"/>
      <c r="F87" s="40"/>
      <c r="G87" s="41"/>
      <c r="H87" s="40">
        <v>88</v>
      </c>
      <c r="I87" s="40"/>
      <c r="J87" s="119">
        <f>J89</f>
        <v>30</v>
      </c>
      <c r="K87" s="120"/>
      <c r="L87" s="119">
        <f>L89</f>
        <v>17</v>
      </c>
      <c r="M87" s="119">
        <f>M89</f>
        <v>30</v>
      </c>
      <c r="N87" s="119">
        <f t="shared" ref="N87:X87" si="11">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c r="A88" s="749" t="s">
        <v>227</v>
      </c>
      <c r="B88" s="750"/>
      <c r="C88" s="750"/>
      <c r="D88" s="42" t="s">
        <v>228</v>
      </c>
      <c r="E88" s="43"/>
      <c r="F88" s="43"/>
      <c r="G88" s="44"/>
      <c r="H88" s="43"/>
      <c r="I88" s="43"/>
      <c r="J88" s="1"/>
      <c r="K88" s="3"/>
      <c r="L88" s="20"/>
      <c r="M88" s="83"/>
      <c r="O88" s="83"/>
      <c r="Q88" s="83"/>
      <c r="S88" s="83"/>
      <c r="U88" s="83"/>
      <c r="W88" s="83"/>
      <c r="X88" s="83"/>
      <c r="Y88" s="74"/>
    </row>
    <row r="89" spans="1:2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5" ht="12.75" hidden="1" customHeight="1">
      <c r="A90" s="749" t="s">
        <v>204</v>
      </c>
      <c r="B90" s="750"/>
      <c r="C90" s="750"/>
      <c r="D90" s="764" t="s">
        <v>205</v>
      </c>
      <c r="E90" s="765"/>
      <c r="F90" s="765"/>
      <c r="G90" s="766"/>
      <c r="H90" s="103"/>
      <c r="I90" s="103"/>
      <c r="J90" s="123">
        <v>1000</v>
      </c>
      <c r="K90" s="124"/>
      <c r="L90" s="19"/>
      <c r="M90" s="83"/>
      <c r="O90" s="83"/>
      <c r="Q90" s="83"/>
      <c r="S90" s="83"/>
      <c r="U90" s="83"/>
      <c r="W90" s="83"/>
      <c r="X90" s="83"/>
    </row>
    <row r="91" spans="1:25" ht="12.75" hidden="1" customHeight="1">
      <c r="A91" s="749" t="s">
        <v>206</v>
      </c>
      <c r="B91" s="750"/>
      <c r="C91" s="750"/>
      <c r="D91" s="764" t="s">
        <v>207</v>
      </c>
      <c r="E91" s="765"/>
      <c r="F91" s="765"/>
      <c r="G91" s="766"/>
      <c r="H91" s="103"/>
      <c r="I91" s="103"/>
      <c r="J91" s="121">
        <v>1000</v>
      </c>
      <c r="K91" s="122"/>
      <c r="L91" s="19"/>
      <c r="M91" s="83"/>
      <c r="O91" s="83"/>
      <c r="Q91" s="83"/>
      <c r="S91" s="83"/>
      <c r="U91" s="83"/>
      <c r="W91" s="83"/>
      <c r="X91" s="83"/>
    </row>
    <row r="92" spans="1:25" ht="12.75" hidden="1" customHeight="1">
      <c r="A92" s="749" t="s">
        <v>208</v>
      </c>
      <c r="B92" s="750"/>
      <c r="C92" s="750"/>
      <c r="D92" s="764" t="s">
        <v>209</v>
      </c>
      <c r="E92" s="765"/>
      <c r="F92" s="765"/>
      <c r="G92" s="766"/>
      <c r="H92" s="103"/>
      <c r="I92" s="103"/>
      <c r="J92" s="117">
        <v>1000</v>
      </c>
      <c r="K92" s="118"/>
      <c r="L92" s="19"/>
      <c r="M92" s="83"/>
      <c r="O92" s="83"/>
      <c r="Q92" s="83"/>
      <c r="S92" s="83"/>
      <c r="U92" s="83"/>
      <c r="W92" s="83"/>
      <c r="X92" s="83"/>
    </row>
    <row r="93" spans="1:25">
      <c r="A93" s="749" t="s">
        <v>210</v>
      </c>
      <c r="B93" s="750"/>
      <c r="C93" s="750"/>
      <c r="D93" s="761" t="s">
        <v>97</v>
      </c>
      <c r="E93" s="762"/>
      <c r="F93" s="762"/>
      <c r="G93" s="763"/>
      <c r="H93" s="102">
        <v>656</v>
      </c>
      <c r="I93" s="102"/>
      <c r="J93" s="119">
        <f>J94+J95</f>
        <v>265</v>
      </c>
      <c r="K93" s="120"/>
      <c r="L93" s="119">
        <f>L94+L95</f>
        <v>240</v>
      </c>
      <c r="M93" s="119">
        <f>M94+M95</f>
        <v>330</v>
      </c>
      <c r="N93" s="119">
        <f t="shared" ref="N93:Y93" si="12">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c r="A94" s="749" t="s">
        <v>111</v>
      </c>
      <c r="B94" s="750"/>
      <c r="C94" s="750"/>
      <c r="D94" s="761" t="s">
        <v>211</v>
      </c>
      <c r="E94" s="762"/>
      <c r="F94" s="762"/>
      <c r="G94" s="763"/>
      <c r="H94" s="102">
        <v>136</v>
      </c>
      <c r="I94" s="102"/>
      <c r="J94" s="119">
        <v>10</v>
      </c>
      <c r="K94" s="120"/>
      <c r="L94" s="19">
        <v>53</v>
      </c>
      <c r="M94" s="83">
        <v>80</v>
      </c>
      <c r="O94" s="83"/>
      <c r="Q94" s="83">
        <v>50</v>
      </c>
      <c r="S94" s="83"/>
      <c r="U94" s="83">
        <v>70</v>
      </c>
      <c r="W94" s="83"/>
      <c r="X94" s="83"/>
      <c r="Y94" s="87">
        <v>10</v>
      </c>
    </row>
    <row r="95" spans="1:25">
      <c r="A95" s="749" t="s">
        <v>230</v>
      </c>
      <c r="B95" s="750"/>
      <c r="C95" s="750"/>
      <c r="D95" s="761" t="s">
        <v>212</v>
      </c>
      <c r="E95" s="762"/>
      <c r="F95" s="762"/>
      <c r="G95" s="763"/>
      <c r="H95" s="102">
        <v>520</v>
      </c>
      <c r="I95" s="102"/>
      <c r="J95" s="119">
        <f>J98</f>
        <v>255</v>
      </c>
      <c r="K95" s="120"/>
      <c r="L95" s="119">
        <f>L98</f>
        <v>187</v>
      </c>
      <c r="M95" s="119">
        <f>M98</f>
        <v>250</v>
      </c>
      <c r="N95" s="119">
        <f t="shared" ref="N95:Y95" si="13">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c r="A96" s="749"/>
      <c r="B96" s="750"/>
      <c r="C96" s="750"/>
      <c r="D96" s="50"/>
      <c r="E96" s="51"/>
      <c r="F96" s="51"/>
      <c r="G96" s="52"/>
      <c r="H96" s="51"/>
      <c r="I96" s="51"/>
      <c r="J96" s="119"/>
      <c r="K96" s="120"/>
      <c r="L96" s="19"/>
      <c r="M96" s="83"/>
      <c r="O96" s="83"/>
      <c r="Q96" s="83"/>
      <c r="S96" s="83"/>
      <c r="U96" s="83"/>
      <c r="W96" s="83"/>
      <c r="X96" s="83"/>
      <c r="Y96" s="87"/>
    </row>
    <row r="97" spans="1:25">
      <c r="A97" s="749" t="s">
        <v>256</v>
      </c>
      <c r="B97" s="750"/>
      <c r="C97" s="750"/>
      <c r="D97" s="758" t="s">
        <v>231</v>
      </c>
      <c r="E97" s="759"/>
      <c r="F97" s="759"/>
      <c r="G97" s="760"/>
      <c r="H97" s="101"/>
      <c r="I97" s="101"/>
      <c r="J97" s="123"/>
      <c r="K97" s="124"/>
      <c r="L97" s="80"/>
      <c r="M97" s="74"/>
      <c r="N97" s="91"/>
      <c r="O97" s="74"/>
      <c r="P97" s="91"/>
      <c r="Q97" s="74"/>
      <c r="R97" s="91"/>
      <c r="S97" s="74"/>
      <c r="T97" s="91"/>
      <c r="U97" s="74"/>
      <c r="W97" s="83"/>
      <c r="X97" s="83"/>
      <c r="Y97" s="74"/>
    </row>
    <row r="98" spans="1:2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5" ht="12.75" hidden="1" customHeight="1">
      <c r="A99" s="749" t="s">
        <v>175</v>
      </c>
      <c r="B99" s="750"/>
      <c r="C99" s="750"/>
      <c r="D99" s="50" t="s">
        <v>145</v>
      </c>
      <c r="E99" s="56"/>
      <c r="F99" s="56"/>
      <c r="G99" s="57"/>
      <c r="H99" s="56"/>
      <c r="I99" s="56"/>
      <c r="J99" s="123">
        <v>8000</v>
      </c>
      <c r="K99" s="124"/>
      <c r="L99" s="19"/>
      <c r="M99" s="83"/>
      <c r="O99" s="83"/>
      <c r="Q99" s="83"/>
      <c r="S99" s="83"/>
      <c r="U99" s="83"/>
      <c r="W99" s="83"/>
      <c r="X99" s="83"/>
    </row>
    <row r="100" spans="1:25" ht="12.75" hidden="1" customHeight="1">
      <c r="A100" s="749" t="s">
        <v>112</v>
      </c>
      <c r="B100" s="750"/>
      <c r="C100" s="750"/>
      <c r="D100" s="50" t="s">
        <v>176</v>
      </c>
      <c r="E100" s="56"/>
      <c r="F100" s="56"/>
      <c r="G100" s="57"/>
      <c r="H100" s="56"/>
      <c r="I100" s="56"/>
      <c r="J100" s="121">
        <v>8000</v>
      </c>
      <c r="K100" s="122"/>
      <c r="L100" s="19"/>
      <c r="M100" s="83"/>
      <c r="O100" s="83"/>
      <c r="Q100" s="83"/>
      <c r="S100" s="83"/>
      <c r="U100" s="83"/>
      <c r="W100" s="83"/>
      <c r="X100" s="83"/>
    </row>
    <row r="101" spans="1:25" ht="12.75" hidden="1" customHeight="1">
      <c r="A101" s="749" t="s">
        <v>213</v>
      </c>
      <c r="B101" s="750"/>
      <c r="C101" s="750"/>
      <c r="D101" s="50" t="s">
        <v>214</v>
      </c>
      <c r="E101" s="56"/>
      <c r="F101" s="56"/>
      <c r="G101" s="57"/>
      <c r="H101" s="56"/>
      <c r="I101" s="56"/>
      <c r="J101" s="121">
        <v>1000</v>
      </c>
      <c r="K101" s="122"/>
      <c r="L101" s="19"/>
      <c r="M101" s="83"/>
      <c r="O101" s="83"/>
      <c r="Q101" s="83"/>
      <c r="S101" s="83"/>
      <c r="U101" s="83"/>
      <c r="W101" s="83"/>
      <c r="X101" s="83"/>
    </row>
    <row r="102" spans="1:25" ht="12.75" hidden="1" customHeight="1">
      <c r="A102" s="749" t="s">
        <v>215</v>
      </c>
      <c r="B102" s="750"/>
      <c r="C102" s="750"/>
      <c r="D102" s="50" t="s">
        <v>216</v>
      </c>
      <c r="E102" s="56"/>
      <c r="F102" s="56"/>
      <c r="G102" s="57"/>
      <c r="H102" s="56"/>
      <c r="I102" s="56"/>
      <c r="J102" s="121">
        <v>1000</v>
      </c>
      <c r="K102" s="122"/>
      <c r="L102" s="19"/>
      <c r="M102" s="83"/>
      <c r="O102" s="83"/>
      <c r="Q102" s="83"/>
      <c r="S102" s="83"/>
      <c r="U102" s="83"/>
      <c r="W102" s="83"/>
      <c r="X102" s="83"/>
    </row>
    <row r="103" spans="1:25" ht="12.75" hidden="1" customHeight="1">
      <c r="A103" s="4"/>
      <c r="B103" s="5"/>
      <c r="C103" s="5"/>
      <c r="D103" s="755"/>
      <c r="E103" s="756"/>
      <c r="F103" s="756"/>
      <c r="G103" s="757"/>
      <c r="H103" s="100"/>
      <c r="I103" s="100"/>
      <c r="J103" s="129"/>
      <c r="K103" s="130"/>
      <c r="L103" s="58"/>
      <c r="M103" s="83"/>
      <c r="O103" s="83"/>
      <c r="Q103" s="83"/>
      <c r="S103" s="83"/>
      <c r="U103" s="83"/>
      <c r="W103" s="83"/>
      <c r="X103" s="83"/>
    </row>
    <row r="104" spans="1:25" ht="12.75" hidden="1" customHeight="1">
      <c r="A104" s="12"/>
      <c r="B104" s="13"/>
      <c r="C104" s="13"/>
      <c r="D104" s="12"/>
      <c r="E104" s="13"/>
      <c r="F104" s="13"/>
      <c r="G104" s="20"/>
      <c r="H104" s="13"/>
      <c r="I104" s="13"/>
      <c r="J104" s="12"/>
      <c r="K104" s="20"/>
      <c r="L104" s="20"/>
      <c r="M104" s="83"/>
      <c r="O104" s="83"/>
      <c r="Q104" s="83"/>
      <c r="S104" s="83"/>
      <c r="U104" s="83"/>
      <c r="W104" s="83"/>
      <c r="X104" s="83"/>
    </row>
    <row r="105" spans="1:25" ht="12.75" hidden="1" customHeight="1">
      <c r="A105" s="12"/>
      <c r="B105" s="13"/>
      <c r="C105" s="13"/>
      <c r="D105" s="4"/>
      <c r="E105" s="5"/>
      <c r="F105" s="5"/>
      <c r="G105" s="20"/>
      <c r="H105" s="13"/>
      <c r="I105" s="13"/>
      <c r="J105" s="129"/>
      <c r="K105" s="130"/>
      <c r="L105" s="58"/>
      <c r="M105" s="83"/>
      <c r="O105" s="83"/>
      <c r="Q105" s="83"/>
      <c r="S105" s="83"/>
      <c r="U105" s="83"/>
      <c r="W105" s="83"/>
      <c r="X105" s="83"/>
    </row>
    <row r="106" spans="1:25" ht="12.75" hidden="1" customHeight="1">
      <c r="A106" s="50"/>
      <c r="B106" s="56"/>
      <c r="C106" s="56"/>
      <c r="D106" s="50"/>
      <c r="E106" s="56"/>
      <c r="F106" s="56"/>
      <c r="G106" s="57"/>
      <c r="H106" s="56"/>
      <c r="I106" s="56"/>
      <c r="J106" s="12"/>
      <c r="K106" s="20"/>
      <c r="L106" s="20"/>
      <c r="M106" s="83"/>
      <c r="O106" s="83"/>
      <c r="Q106" s="83"/>
      <c r="S106" s="83"/>
      <c r="U106" s="83"/>
      <c r="W106" s="83"/>
      <c r="X106" s="83"/>
    </row>
    <row r="107" spans="1:25"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49" t="s">
        <v>175</v>
      </c>
      <c r="B108" s="750"/>
      <c r="C108" s="751"/>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5" ht="12.75" customHeight="1">
      <c r="A109" s="50"/>
      <c r="B109" s="56"/>
      <c r="C109" s="56"/>
      <c r="D109" s="50"/>
      <c r="E109" s="56"/>
      <c r="F109" s="56"/>
      <c r="G109" s="57"/>
      <c r="H109" s="56"/>
      <c r="I109" s="56"/>
      <c r="J109" s="12"/>
      <c r="K109" s="20"/>
      <c r="L109" s="20"/>
      <c r="M109" s="83"/>
      <c r="O109" s="83"/>
      <c r="Q109" s="83"/>
      <c r="S109" s="83"/>
      <c r="U109" s="83"/>
      <c r="W109" s="83"/>
      <c r="X109" s="83"/>
    </row>
    <row r="110" spans="1:25" ht="12.75" customHeight="1">
      <c r="A110" s="749" t="s">
        <v>283</v>
      </c>
      <c r="B110" s="750"/>
      <c r="C110" s="751"/>
      <c r="D110" s="50" t="s">
        <v>214</v>
      </c>
      <c r="E110" s="56"/>
      <c r="F110" s="56"/>
      <c r="G110" s="57"/>
      <c r="H110" s="56">
        <v>-1</v>
      </c>
      <c r="I110" s="56"/>
      <c r="J110" s="12"/>
      <c r="K110" s="20"/>
      <c r="L110" s="20">
        <v>16</v>
      </c>
      <c r="M110" s="83">
        <v>17</v>
      </c>
      <c r="O110" s="83"/>
      <c r="Q110" s="83"/>
      <c r="S110" s="83"/>
      <c r="U110" s="83"/>
      <c r="W110" s="83"/>
      <c r="X110" s="83"/>
    </row>
    <row r="111" spans="1:25" ht="12.75" customHeight="1">
      <c r="A111" s="50"/>
      <c r="B111" s="56"/>
      <c r="C111" s="56"/>
      <c r="D111" s="50"/>
      <c r="E111" s="56"/>
      <c r="F111" s="56"/>
      <c r="G111" s="57"/>
      <c r="H111" s="56"/>
      <c r="I111" s="56"/>
      <c r="J111" s="12"/>
      <c r="K111" s="20"/>
      <c r="L111" s="20"/>
      <c r="M111" s="83"/>
      <c r="O111" s="83"/>
      <c r="Q111" s="83"/>
      <c r="S111" s="83"/>
      <c r="U111" s="83"/>
      <c r="W111" s="83"/>
      <c r="X111" s="83"/>
    </row>
    <row r="112" spans="1:25" ht="12.75" hidden="1" customHeight="1">
      <c r="A112" s="50"/>
      <c r="B112" s="56"/>
      <c r="C112" s="56"/>
      <c r="D112" s="50"/>
      <c r="E112" s="56"/>
      <c r="F112" s="56"/>
      <c r="G112" s="57"/>
      <c r="H112" s="56"/>
      <c r="I112" s="56"/>
      <c r="J112" s="12"/>
      <c r="K112" s="20"/>
      <c r="L112" s="20"/>
      <c r="M112" s="83"/>
      <c r="O112" s="83"/>
      <c r="Q112" s="83"/>
      <c r="S112" s="83"/>
      <c r="U112" s="83"/>
      <c r="W112" s="83"/>
      <c r="X112" s="83"/>
    </row>
    <row r="113" spans="1:25" ht="12.75" hidden="1" customHeight="1">
      <c r="A113" s="50"/>
      <c r="B113" s="56"/>
      <c r="C113" s="56"/>
      <c r="D113" s="50"/>
      <c r="E113" s="56"/>
      <c r="F113" s="56"/>
      <c r="G113" s="57"/>
      <c r="H113" s="56"/>
      <c r="I113" s="56"/>
      <c r="J113" s="12"/>
      <c r="K113" s="20"/>
      <c r="L113" s="20"/>
      <c r="M113" s="83"/>
      <c r="O113" s="83"/>
      <c r="Q113" s="83"/>
      <c r="S113" s="83"/>
      <c r="U113" s="83"/>
      <c r="W113" s="83"/>
      <c r="X113" s="83"/>
    </row>
    <row r="114" spans="1:25" ht="12.75" hidden="1" customHeight="1">
      <c r="A114" s="50"/>
      <c r="B114" s="56"/>
      <c r="C114" s="56"/>
      <c r="D114" s="50"/>
      <c r="E114" s="56"/>
      <c r="F114" s="56"/>
      <c r="G114" s="57"/>
      <c r="H114" s="56"/>
      <c r="I114" s="56"/>
      <c r="J114" s="12"/>
      <c r="K114" s="20"/>
      <c r="L114" s="20"/>
      <c r="M114" s="83"/>
      <c r="O114" s="83"/>
      <c r="Q114" s="83"/>
      <c r="S114" s="83"/>
      <c r="U114" s="83"/>
      <c r="W114" s="83"/>
      <c r="X114" s="83"/>
    </row>
    <row r="115" spans="1:25" ht="12.75" hidden="1" customHeight="1">
      <c r="A115" s="50"/>
      <c r="B115" s="56"/>
      <c r="C115" s="56"/>
      <c r="D115" s="50"/>
      <c r="E115" s="56"/>
      <c r="F115" s="56"/>
      <c r="G115" s="57"/>
      <c r="H115" s="56"/>
      <c r="I115" s="56"/>
      <c r="J115" s="12"/>
      <c r="K115" s="20"/>
      <c r="L115" s="20"/>
      <c r="M115" s="83"/>
      <c r="O115" s="83"/>
      <c r="Q115" s="83"/>
      <c r="S115" s="83"/>
      <c r="U115" s="83"/>
      <c r="W115" s="83"/>
      <c r="X115" s="83"/>
    </row>
    <row r="116" spans="1:25" ht="12.75" hidden="1" customHeight="1">
      <c r="A116" s="50"/>
      <c r="B116" s="56"/>
      <c r="C116" s="56"/>
      <c r="D116" s="50"/>
      <c r="E116" s="56"/>
      <c r="F116" s="56"/>
      <c r="G116" s="57"/>
      <c r="H116" s="56"/>
      <c r="I116" s="56"/>
      <c r="J116" s="12"/>
      <c r="K116" s="20"/>
      <c r="L116" s="20"/>
      <c r="M116" s="83"/>
      <c r="O116" s="83"/>
      <c r="Q116" s="83"/>
      <c r="S116" s="83"/>
      <c r="U116" s="83"/>
      <c r="W116" s="83"/>
      <c r="X116" s="83"/>
    </row>
    <row r="117" spans="1:25" ht="12.75" hidden="1" customHeight="1">
      <c r="A117" s="50"/>
      <c r="B117" s="56"/>
      <c r="C117" s="56"/>
      <c r="D117" s="50"/>
      <c r="E117" s="56"/>
      <c r="F117" s="56"/>
      <c r="G117" s="57"/>
      <c r="H117" s="56"/>
      <c r="I117" s="56"/>
      <c r="J117" s="12"/>
      <c r="K117" s="20"/>
      <c r="L117" s="20"/>
      <c r="M117" s="83"/>
      <c r="O117" s="83"/>
      <c r="Q117" s="83"/>
      <c r="S117" s="83"/>
      <c r="U117" s="83"/>
      <c r="W117" s="83"/>
      <c r="X117" s="83"/>
    </row>
    <row r="118" spans="1:25" ht="12.75" hidden="1" customHeight="1">
      <c r="A118" s="50"/>
      <c r="B118" s="56"/>
      <c r="C118" s="56"/>
      <c r="D118" s="50"/>
      <c r="E118" s="56"/>
      <c r="F118" s="56"/>
      <c r="G118" s="57"/>
      <c r="H118" s="56"/>
      <c r="I118" s="56"/>
      <c r="J118" s="12"/>
      <c r="K118" s="20"/>
      <c r="L118" s="20"/>
      <c r="M118" s="83"/>
      <c r="O118" s="83"/>
      <c r="Q118" s="83"/>
      <c r="S118" s="83"/>
      <c r="U118" s="83"/>
      <c r="W118" s="83"/>
      <c r="X118" s="83"/>
    </row>
    <row r="119" spans="1:25">
      <c r="A119" s="747" t="s">
        <v>106</v>
      </c>
      <c r="B119" s="748"/>
      <c r="C119" s="748"/>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c r="A120" s="60"/>
      <c r="B120" s="51"/>
      <c r="C120" s="51"/>
      <c r="D120" s="60" t="s">
        <v>130</v>
      </c>
      <c r="E120" s="51"/>
      <c r="F120" s="51"/>
      <c r="G120" s="52"/>
      <c r="H120" s="51">
        <v>551</v>
      </c>
      <c r="I120" s="51"/>
      <c r="J120" s="129">
        <f>J122</f>
        <v>400</v>
      </c>
      <c r="K120" s="130"/>
      <c r="L120" s="129">
        <f>L122</f>
        <v>267</v>
      </c>
      <c r="M120" s="129">
        <f>M122</f>
        <v>473</v>
      </c>
      <c r="N120" s="129">
        <f t="shared" ref="N120:Y120" si="14">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c r="A122" s="749" t="s">
        <v>178</v>
      </c>
      <c r="B122" s="750"/>
      <c r="C122" s="750"/>
      <c r="D122" s="42" t="s">
        <v>232</v>
      </c>
      <c r="E122" s="62"/>
      <c r="F122" s="62"/>
      <c r="G122" s="63"/>
      <c r="H122" s="62">
        <v>551</v>
      </c>
      <c r="I122" s="62"/>
      <c r="J122" s="123">
        <f>J126+J160</f>
        <v>400</v>
      </c>
      <c r="K122" s="124"/>
      <c r="L122" s="123">
        <f>L126+L160</f>
        <v>267</v>
      </c>
      <c r="M122" s="123">
        <f>M126+M160</f>
        <v>473</v>
      </c>
      <c r="N122" s="123">
        <f t="shared" ref="N122:Y122" si="15">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c r="A124" s="50"/>
      <c r="B124" s="56"/>
      <c r="C124" s="56"/>
      <c r="D124" s="50"/>
      <c r="E124" s="56"/>
      <c r="F124" s="56"/>
      <c r="G124" s="57"/>
      <c r="H124" s="56"/>
      <c r="I124" s="56"/>
      <c r="J124" s="17"/>
      <c r="K124" s="19"/>
      <c r="L124" s="19"/>
      <c r="M124" s="83"/>
      <c r="O124" s="83"/>
      <c r="Q124" s="83"/>
      <c r="S124" s="83"/>
      <c r="U124" s="83"/>
      <c r="W124" s="83"/>
      <c r="X124" s="83"/>
      <c r="Y124" s="87"/>
    </row>
    <row r="125" spans="1:25">
      <c r="A125" s="749" t="s">
        <v>179</v>
      </c>
      <c r="B125" s="750"/>
      <c r="C125" s="750"/>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c r="A126" s="50"/>
      <c r="B126" s="56"/>
      <c r="C126" s="56"/>
      <c r="D126" s="45" t="s">
        <v>235</v>
      </c>
      <c r="E126" s="64"/>
      <c r="F126" s="64"/>
      <c r="G126" s="65"/>
      <c r="H126" s="64">
        <v>339</v>
      </c>
      <c r="I126" s="64"/>
      <c r="J126" s="117">
        <f>J131+J140</f>
        <v>215</v>
      </c>
      <c r="K126" s="118"/>
      <c r="L126" s="117">
        <f>L131+L140</f>
        <v>114</v>
      </c>
      <c r="M126" s="117">
        <f>M131+M140</f>
        <v>253</v>
      </c>
      <c r="N126" s="117">
        <f t="shared" ref="N126:Y126" si="1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5" ht="12.75" hidden="1" customHeight="1">
      <c r="A127" s="50"/>
      <c r="B127" s="56"/>
      <c r="C127" s="56"/>
      <c r="D127" s="50"/>
      <c r="E127" s="56"/>
      <c r="F127" s="56"/>
      <c r="G127" s="57"/>
      <c r="H127" s="56"/>
      <c r="I127" s="56"/>
      <c r="J127" s="123">
        <v>436000</v>
      </c>
      <c r="K127" s="124"/>
      <c r="L127" s="19"/>
      <c r="M127" s="83"/>
      <c r="O127" s="83"/>
      <c r="Q127" s="83"/>
      <c r="S127" s="83"/>
      <c r="U127" s="83"/>
      <c r="W127" s="83"/>
      <c r="X127" s="83"/>
    </row>
    <row r="128" spans="1:25" ht="12.75" hidden="1" customHeight="1">
      <c r="A128" s="50"/>
      <c r="B128" s="56"/>
      <c r="C128" s="56"/>
      <c r="D128" s="50"/>
      <c r="E128" s="56"/>
      <c r="F128" s="56"/>
      <c r="G128" s="57"/>
      <c r="H128" s="56"/>
      <c r="I128" s="56"/>
      <c r="J128" s="17"/>
      <c r="K128" s="19"/>
      <c r="L128" s="19"/>
      <c r="M128" s="83"/>
      <c r="O128" s="83"/>
      <c r="Q128" s="83"/>
      <c r="S128" s="83"/>
      <c r="U128" s="83"/>
      <c r="W128" s="83"/>
      <c r="X128" s="83"/>
    </row>
    <row r="129" spans="1:25">
      <c r="A129" s="749" t="s">
        <v>177</v>
      </c>
      <c r="B129" s="750"/>
      <c r="C129" s="750"/>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c r="A131" s="50"/>
      <c r="B131" s="56"/>
      <c r="C131" s="56"/>
      <c r="D131" s="45" t="s">
        <v>239</v>
      </c>
      <c r="E131" s="64"/>
      <c r="F131" s="64"/>
      <c r="G131" s="65"/>
      <c r="H131" s="64">
        <v>335</v>
      </c>
      <c r="I131" s="64"/>
      <c r="J131" s="117">
        <f>J135</f>
        <v>205</v>
      </c>
      <c r="K131" s="118"/>
      <c r="L131" s="117">
        <f>L135</f>
        <v>113</v>
      </c>
      <c r="M131" s="117">
        <f>M135</f>
        <v>250</v>
      </c>
      <c r="N131" s="117">
        <f t="shared" ref="N131:Y131" si="17">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c r="A132" s="749" t="s">
        <v>238</v>
      </c>
      <c r="B132" s="750"/>
      <c r="C132" s="750"/>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5" ht="12.75" hidden="1" customHeight="1">
      <c r="A136" s="50"/>
      <c r="B136" s="56"/>
      <c r="C136" s="56"/>
      <c r="D136" s="50"/>
      <c r="E136" s="56"/>
      <c r="F136" s="56"/>
      <c r="G136" s="57"/>
      <c r="H136" s="56"/>
      <c r="I136" s="56"/>
      <c r="J136" s="123"/>
      <c r="K136" s="124"/>
      <c r="L136" s="19"/>
      <c r="M136" s="83"/>
      <c r="O136" s="83"/>
      <c r="Q136" s="83"/>
      <c r="S136" s="83"/>
      <c r="U136" s="83"/>
      <c r="W136" s="83"/>
      <c r="X136" s="83"/>
    </row>
    <row r="137" spans="1:25" ht="12.75" hidden="1" customHeight="1">
      <c r="A137" s="50"/>
      <c r="B137" s="56"/>
      <c r="C137" s="56"/>
      <c r="D137" s="50"/>
      <c r="E137" s="56"/>
      <c r="F137" s="56"/>
      <c r="G137" s="57"/>
      <c r="H137" s="56"/>
      <c r="I137" s="56"/>
      <c r="J137" s="17"/>
      <c r="K137" s="19"/>
      <c r="L137" s="19"/>
      <c r="M137" s="83"/>
      <c r="O137" s="83"/>
      <c r="Q137" s="83"/>
      <c r="S137" s="83"/>
      <c r="U137" s="83"/>
      <c r="W137" s="83"/>
      <c r="X137" s="83"/>
    </row>
    <row r="138" spans="1:25">
      <c r="A138" s="749" t="s">
        <v>243</v>
      </c>
      <c r="B138" s="750"/>
      <c r="C138" s="750"/>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c r="A140" s="50"/>
      <c r="B140" s="56"/>
      <c r="C140" s="56"/>
      <c r="D140" s="45" t="s">
        <v>245</v>
      </c>
      <c r="E140" s="64"/>
      <c r="F140" s="64"/>
      <c r="G140" s="65"/>
      <c r="H140" s="64">
        <v>4</v>
      </c>
      <c r="I140" s="64"/>
      <c r="J140" s="117">
        <f>J143</f>
        <v>10</v>
      </c>
      <c r="K140" s="118"/>
      <c r="L140" s="117">
        <f>L143</f>
        <v>1</v>
      </c>
      <c r="M140" s="117">
        <f>M143</f>
        <v>3</v>
      </c>
      <c r="N140" s="117">
        <f t="shared" ref="N140:Y140" si="18">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c r="A141" s="50"/>
      <c r="B141" s="56"/>
      <c r="C141" s="56"/>
      <c r="D141" s="50"/>
      <c r="E141" s="56"/>
      <c r="F141" s="56"/>
      <c r="G141" s="57"/>
      <c r="H141" s="56"/>
      <c r="I141" s="56"/>
      <c r="J141" s="17"/>
      <c r="K141" s="19"/>
      <c r="L141" s="19"/>
      <c r="M141" s="83"/>
      <c r="O141" s="83"/>
      <c r="Q141" s="83"/>
      <c r="S141" s="83"/>
      <c r="U141" s="83"/>
      <c r="W141" s="83"/>
      <c r="X141" s="83"/>
      <c r="Y141" s="87"/>
    </row>
    <row r="142" spans="1:25">
      <c r="A142" s="749" t="s">
        <v>151</v>
      </c>
      <c r="B142" s="750"/>
      <c r="C142" s="750"/>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5" ht="12.75" hidden="1" customHeight="1">
      <c r="A145" s="50"/>
      <c r="B145" s="56"/>
      <c r="C145" s="56"/>
      <c r="D145" s="50"/>
      <c r="E145" s="56"/>
      <c r="F145" s="56"/>
      <c r="G145" s="57"/>
      <c r="H145" s="56"/>
      <c r="I145" s="56"/>
      <c r="J145" s="123"/>
      <c r="K145" s="124"/>
      <c r="L145" s="19"/>
      <c r="M145" s="83"/>
      <c r="O145" s="83"/>
      <c r="Q145" s="83"/>
      <c r="S145" s="83"/>
      <c r="U145" s="83"/>
      <c r="W145" s="83"/>
      <c r="X145" s="83"/>
    </row>
    <row r="146" spans="1:25" ht="12.75" hidden="1" customHeight="1">
      <c r="A146" s="50"/>
      <c r="B146" s="56"/>
      <c r="C146" s="56"/>
      <c r="D146" s="50"/>
      <c r="E146" s="56"/>
      <c r="F146" s="56"/>
      <c r="G146" s="57"/>
      <c r="H146" s="56"/>
      <c r="I146" s="56"/>
      <c r="J146" s="121"/>
      <c r="K146" s="122"/>
      <c r="L146" s="19"/>
      <c r="M146" s="83"/>
      <c r="O146" s="83"/>
      <c r="Q146" s="83"/>
      <c r="S146" s="83"/>
      <c r="U146" s="83"/>
      <c r="W146" s="83"/>
      <c r="X146" s="83"/>
    </row>
    <row r="147" spans="1:25" ht="12.75" hidden="1" customHeight="1">
      <c r="A147" s="50"/>
      <c r="B147" s="56"/>
      <c r="C147" s="56"/>
      <c r="D147" s="50"/>
      <c r="E147" s="56"/>
      <c r="F147" s="56"/>
      <c r="G147" s="57"/>
      <c r="H147" s="56"/>
      <c r="I147" s="56"/>
      <c r="J147" s="121"/>
      <c r="K147" s="122"/>
      <c r="L147" s="19"/>
      <c r="M147" s="83"/>
      <c r="O147" s="83"/>
      <c r="Q147" s="83"/>
      <c r="S147" s="83"/>
      <c r="U147" s="83"/>
      <c r="W147" s="83"/>
      <c r="X147" s="83"/>
    </row>
    <row r="148" spans="1:25" ht="12.75" hidden="1" customHeight="1">
      <c r="A148" s="752" t="s">
        <v>115</v>
      </c>
      <c r="B148" s="753"/>
      <c r="C148" s="753"/>
      <c r="D148" s="68" t="s">
        <v>113</v>
      </c>
      <c r="E148" s="69"/>
      <c r="F148" s="69"/>
      <c r="G148" s="70"/>
      <c r="H148" s="69"/>
      <c r="I148" s="69"/>
      <c r="J148" s="17"/>
      <c r="K148" s="19"/>
      <c r="L148" s="19"/>
      <c r="M148" s="83"/>
      <c r="O148" s="83"/>
      <c r="Q148" s="83"/>
      <c r="S148" s="83"/>
      <c r="U148" s="83"/>
      <c r="W148" s="83"/>
      <c r="X148" s="83"/>
    </row>
    <row r="149" spans="1:25" ht="12.75" hidden="1" customHeight="1">
      <c r="A149" s="68"/>
      <c r="B149" s="69"/>
      <c r="C149" s="69"/>
      <c r="D149" s="68" t="s">
        <v>114</v>
      </c>
      <c r="E149" s="69"/>
      <c r="F149" s="69"/>
      <c r="G149" s="70"/>
      <c r="H149" s="69"/>
      <c r="I149" s="69"/>
      <c r="J149" s="17"/>
      <c r="K149" s="19"/>
      <c r="L149" s="19"/>
      <c r="M149" s="83"/>
      <c r="O149" s="83"/>
      <c r="Q149" s="83"/>
      <c r="S149" s="83"/>
      <c r="U149" s="83"/>
      <c r="W149" s="83"/>
      <c r="X149" s="83"/>
    </row>
    <row r="150" spans="1:25" ht="12.75" hidden="1" customHeight="1">
      <c r="A150" s="68"/>
      <c r="B150" s="69"/>
      <c r="C150" s="69"/>
      <c r="D150" s="68" t="s">
        <v>116</v>
      </c>
      <c r="E150" s="69"/>
      <c r="F150" s="69"/>
      <c r="G150" s="70"/>
      <c r="H150" s="69"/>
      <c r="I150" s="69"/>
      <c r="J150" s="17"/>
      <c r="K150" s="19"/>
      <c r="L150" s="19"/>
      <c r="M150" s="83"/>
      <c r="O150" s="83"/>
      <c r="Q150" s="83"/>
      <c r="S150" s="83"/>
      <c r="U150" s="83"/>
      <c r="W150" s="83"/>
      <c r="X150" s="83"/>
    </row>
    <row r="151" spans="1:25" ht="12.75" hidden="1" customHeight="1">
      <c r="A151" s="68"/>
      <c r="B151" s="69"/>
      <c r="C151" s="69"/>
      <c r="D151" s="68" t="s">
        <v>117</v>
      </c>
      <c r="E151" s="69"/>
      <c r="F151" s="69"/>
      <c r="G151" s="70"/>
      <c r="H151" s="69"/>
      <c r="I151" s="69"/>
      <c r="J151" s="121">
        <v>55</v>
      </c>
      <c r="K151" s="122"/>
      <c r="L151" s="19"/>
      <c r="M151" s="83"/>
      <c r="O151" s="83"/>
      <c r="Q151" s="83"/>
      <c r="S151" s="83"/>
      <c r="U151" s="83"/>
      <c r="W151" s="83"/>
      <c r="X151" s="83"/>
    </row>
    <row r="152" spans="1:25" ht="12.75" hidden="1" customHeight="1">
      <c r="A152" s="68"/>
      <c r="B152" s="69"/>
      <c r="C152" s="69"/>
      <c r="D152" s="68"/>
      <c r="E152" s="69"/>
      <c r="F152" s="69"/>
      <c r="G152" s="70"/>
      <c r="H152" s="69"/>
      <c r="I152" s="69"/>
      <c r="J152" s="17"/>
      <c r="K152" s="19"/>
      <c r="L152" s="19"/>
      <c r="M152" s="83"/>
      <c r="O152" s="83"/>
      <c r="Q152" s="83"/>
      <c r="S152" s="83"/>
      <c r="U152" s="83"/>
      <c r="W152" s="83"/>
      <c r="X152" s="83"/>
    </row>
    <row r="153" spans="1:25" ht="12.75" hidden="1" customHeight="1">
      <c r="A153" s="68"/>
      <c r="B153" s="69"/>
      <c r="C153" s="69"/>
      <c r="D153" s="68"/>
      <c r="E153" s="69"/>
      <c r="F153" s="69"/>
      <c r="G153" s="70"/>
      <c r="H153" s="69"/>
      <c r="I153" s="69"/>
      <c r="J153" s="17"/>
      <c r="K153" s="19"/>
      <c r="L153" s="19"/>
      <c r="M153" s="83"/>
      <c r="O153" s="83"/>
      <c r="Q153" s="83"/>
      <c r="S153" s="83"/>
      <c r="U153" s="83"/>
      <c r="W153" s="83"/>
      <c r="X153" s="83"/>
    </row>
    <row r="154" spans="1:25">
      <c r="A154" s="749" t="s">
        <v>248</v>
      </c>
      <c r="B154" s="750"/>
      <c r="C154" s="750"/>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c r="A156" s="50"/>
      <c r="B156" s="56"/>
      <c r="C156" s="56"/>
      <c r="D156" s="45" t="s">
        <v>181</v>
      </c>
      <c r="E156" s="64"/>
      <c r="F156" s="64"/>
      <c r="G156" s="65"/>
      <c r="H156" s="64">
        <v>212</v>
      </c>
      <c r="I156" s="64"/>
      <c r="J156" s="117">
        <f>J160</f>
        <v>185</v>
      </c>
      <c r="K156" s="118"/>
      <c r="L156" s="117">
        <f>L160</f>
        <v>153</v>
      </c>
      <c r="M156" s="117">
        <f>M160</f>
        <v>220</v>
      </c>
      <c r="N156" s="117">
        <f t="shared" ref="N156:Y156" si="19">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c r="A157" s="50"/>
      <c r="B157" s="56"/>
      <c r="C157" s="56"/>
      <c r="D157" s="50"/>
      <c r="E157" s="56"/>
      <c r="F157" s="56"/>
      <c r="G157" s="57"/>
      <c r="H157" s="56"/>
      <c r="I157" s="56"/>
      <c r="J157" s="12"/>
      <c r="K157" s="20"/>
      <c r="L157" s="20"/>
      <c r="M157" s="83"/>
      <c r="O157" s="83"/>
      <c r="Q157" s="83"/>
      <c r="S157" s="83"/>
      <c r="U157" s="83"/>
      <c r="W157" s="83"/>
      <c r="X157" s="83"/>
      <c r="Y157" s="87"/>
    </row>
    <row r="158" spans="1:25">
      <c r="A158" s="749" t="s">
        <v>180</v>
      </c>
      <c r="B158" s="750"/>
      <c r="C158" s="750"/>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5" ht="12.75" hidden="1" customHeight="1">
      <c r="A161" s="50"/>
      <c r="B161" s="56"/>
      <c r="C161" s="56"/>
      <c r="D161" s="50"/>
      <c r="E161" s="56"/>
      <c r="F161" s="56"/>
      <c r="G161" s="57"/>
      <c r="H161" s="56"/>
      <c r="I161" s="56"/>
      <c r="J161" s="123">
        <v>185</v>
      </c>
      <c r="K161" s="124"/>
      <c r="L161" s="19"/>
      <c r="M161" s="83"/>
      <c r="O161" s="83"/>
      <c r="Q161" s="83"/>
      <c r="S161" s="83"/>
      <c r="U161" s="83"/>
      <c r="W161" s="83"/>
      <c r="X161" s="83"/>
    </row>
    <row r="162" spans="1:25" ht="12.75" hidden="1" customHeight="1">
      <c r="A162" s="50"/>
      <c r="B162" s="56"/>
      <c r="C162" s="56"/>
      <c r="D162" s="50"/>
      <c r="E162" s="56"/>
      <c r="F162" s="56"/>
      <c r="G162" s="57"/>
      <c r="H162" s="56"/>
      <c r="I162" s="56"/>
      <c r="J162" s="17"/>
      <c r="K162" s="19"/>
      <c r="L162" s="19"/>
      <c r="M162" s="83"/>
      <c r="O162" s="83"/>
      <c r="Q162" s="83"/>
      <c r="S162" s="83"/>
      <c r="U162" s="83"/>
      <c r="W162" s="83"/>
      <c r="X162" s="83"/>
    </row>
    <row r="163" spans="1:2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hidden="1" customHeight="1">
      <c r="A164" s="50"/>
      <c r="B164" s="56"/>
      <c r="C164" s="56"/>
      <c r="D164" s="50"/>
      <c r="E164" s="56"/>
      <c r="F164" s="56"/>
      <c r="G164" s="57"/>
      <c r="H164" s="56"/>
      <c r="I164" s="56"/>
      <c r="J164" s="17"/>
      <c r="K164" s="19"/>
      <c r="L164" s="19"/>
      <c r="M164" s="83"/>
      <c r="O164" s="83"/>
      <c r="Q164" s="83"/>
      <c r="S164" s="83"/>
      <c r="U164" s="83"/>
      <c r="W164" s="83"/>
      <c r="X164" s="83"/>
      <c r="Y164" s="87"/>
    </row>
    <row r="165" spans="1:25" ht="12.75" hidden="1" customHeight="1">
      <c r="A165" s="50"/>
      <c r="B165" s="56"/>
      <c r="C165" s="56"/>
      <c r="D165" s="50"/>
      <c r="E165" s="56"/>
      <c r="F165" s="56"/>
      <c r="G165" s="57"/>
      <c r="H165" s="56"/>
      <c r="I165" s="56"/>
      <c r="J165" s="17"/>
      <c r="K165" s="19"/>
      <c r="L165" s="19"/>
      <c r="M165" s="83"/>
      <c r="O165" s="83"/>
      <c r="Q165" s="83"/>
      <c r="S165" s="83"/>
      <c r="U165" s="83"/>
      <c r="W165" s="83"/>
      <c r="X165" s="83"/>
      <c r="Y165" s="87"/>
    </row>
    <row r="166" spans="1:25" ht="12.75" hidden="1" customHeight="1">
      <c r="A166" s="50"/>
      <c r="B166" s="56"/>
      <c r="C166" s="56"/>
      <c r="D166" s="50"/>
      <c r="E166" s="56"/>
      <c r="F166" s="56"/>
      <c r="G166" s="57"/>
      <c r="H166" s="56"/>
      <c r="I166" s="56"/>
      <c r="J166" s="17"/>
      <c r="K166" s="19"/>
      <c r="L166" s="19"/>
      <c r="M166" s="83"/>
      <c r="O166" s="83"/>
      <c r="Q166" s="83"/>
      <c r="S166" s="83"/>
      <c r="U166" s="83"/>
      <c r="W166" s="83"/>
      <c r="X166" s="83"/>
      <c r="Y166" s="87"/>
    </row>
    <row r="167" spans="1:25" ht="12.75" hidden="1" customHeight="1">
      <c r="A167" s="50"/>
      <c r="B167" s="56"/>
      <c r="C167" s="56"/>
      <c r="D167" s="50"/>
      <c r="E167" s="56"/>
      <c r="F167" s="56"/>
      <c r="G167" s="57"/>
      <c r="H167" s="56"/>
      <c r="I167" s="56"/>
      <c r="J167" s="17"/>
      <c r="K167" s="19"/>
      <c r="L167" s="19"/>
      <c r="M167" s="83"/>
      <c r="O167" s="83"/>
      <c r="Q167" s="83"/>
      <c r="S167" s="83"/>
      <c r="U167" s="83"/>
      <c r="W167" s="83"/>
      <c r="X167" s="83"/>
      <c r="Y167" s="87"/>
    </row>
    <row r="168" spans="1:25" ht="12.75" hidden="1" customHeight="1">
      <c r="A168" s="50"/>
      <c r="B168" s="56"/>
      <c r="C168" s="56"/>
      <c r="D168" s="50"/>
      <c r="E168" s="56"/>
      <c r="F168" s="56"/>
      <c r="G168" s="57"/>
      <c r="H168" s="56"/>
      <c r="I168" s="56"/>
      <c r="J168" s="17"/>
      <c r="K168" s="19"/>
      <c r="L168" s="19"/>
      <c r="M168" s="83"/>
      <c r="O168" s="83"/>
      <c r="Q168" s="83"/>
      <c r="S168" s="83"/>
      <c r="U168" s="83"/>
      <c r="W168" s="83"/>
      <c r="X168" s="83"/>
      <c r="Y168" s="87"/>
    </row>
    <row r="169" spans="1:25" ht="12.75" hidden="1" customHeight="1">
      <c r="A169" s="50"/>
      <c r="B169" s="56"/>
      <c r="C169" s="56"/>
      <c r="D169" s="50"/>
      <c r="E169" s="56"/>
      <c r="F169" s="56"/>
      <c r="G169" s="57"/>
      <c r="H169" s="56"/>
      <c r="I169" s="56"/>
      <c r="J169" s="17"/>
      <c r="K169" s="19"/>
      <c r="L169" s="19"/>
      <c r="M169" s="83"/>
      <c r="O169" s="83"/>
      <c r="Q169" s="83"/>
      <c r="S169" s="83"/>
      <c r="U169" s="83"/>
      <c r="W169" s="83"/>
      <c r="X169" s="83"/>
      <c r="Y169" s="87"/>
    </row>
    <row r="170" spans="1:25" ht="12.75" hidden="1" customHeight="1">
      <c r="A170" s="749" t="s">
        <v>118</v>
      </c>
      <c r="B170" s="750"/>
      <c r="C170" s="750"/>
      <c r="D170" s="50" t="s">
        <v>119</v>
      </c>
      <c r="E170" s="56"/>
      <c r="F170" s="56"/>
      <c r="G170" s="57"/>
      <c r="H170" s="56"/>
      <c r="I170" s="56"/>
      <c r="J170" s="17"/>
      <c r="K170" s="19"/>
      <c r="L170" s="19"/>
      <c r="M170" s="83"/>
      <c r="O170" s="83"/>
      <c r="Q170" s="83"/>
      <c r="S170" s="83"/>
      <c r="U170" s="83"/>
      <c r="W170" s="83"/>
      <c r="X170" s="83"/>
      <c r="Y170" s="87"/>
    </row>
    <row r="171" spans="1:25" ht="12.75" hidden="1" customHeight="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hidden="1" customHeight="1">
      <c r="A172" s="50"/>
      <c r="B172" s="56"/>
      <c r="C172" s="56"/>
      <c r="D172" s="50"/>
      <c r="E172" s="56"/>
      <c r="F172" s="56"/>
      <c r="G172" s="57"/>
      <c r="H172" s="56"/>
      <c r="I172" s="56"/>
      <c r="J172" s="17"/>
      <c r="K172" s="19"/>
      <c r="L172" s="19"/>
      <c r="M172" s="83"/>
      <c r="O172" s="83"/>
      <c r="Q172" s="83"/>
      <c r="S172" s="83"/>
      <c r="U172" s="83"/>
      <c r="W172" s="83"/>
      <c r="X172" s="83"/>
      <c r="Y172" s="87"/>
    </row>
    <row r="173" spans="1:25" ht="12.75" hidden="1" customHeight="1">
      <c r="A173" s="50"/>
      <c r="B173" s="56"/>
      <c r="C173" s="56"/>
      <c r="D173" s="50"/>
      <c r="E173" s="56"/>
      <c r="F173" s="56"/>
      <c r="G173" s="57"/>
      <c r="H173" s="56"/>
      <c r="I173" s="56"/>
      <c r="J173" s="17"/>
      <c r="K173" s="19"/>
      <c r="L173" s="19"/>
      <c r="M173" s="83"/>
      <c r="O173" s="83"/>
      <c r="Q173" s="83"/>
      <c r="S173" s="83"/>
      <c r="U173" s="83"/>
      <c r="W173" s="83"/>
      <c r="X173" s="83"/>
      <c r="Y173" s="87"/>
    </row>
    <row r="174" spans="1:25" ht="12.75" hidden="1" customHeight="1">
      <c r="A174" s="749" t="s">
        <v>121</v>
      </c>
      <c r="B174" s="750"/>
      <c r="C174" s="750"/>
      <c r="D174" s="50" t="s">
        <v>146</v>
      </c>
      <c r="E174" s="56"/>
      <c r="F174" s="56"/>
      <c r="G174" s="57"/>
      <c r="H174" s="56"/>
      <c r="I174" s="56"/>
      <c r="J174" s="17"/>
      <c r="K174" s="19"/>
      <c r="L174" s="19"/>
      <c r="M174" s="83"/>
      <c r="O174" s="83"/>
      <c r="Q174" s="83"/>
      <c r="S174" s="83"/>
      <c r="U174" s="83"/>
      <c r="W174" s="83"/>
      <c r="X174" s="83"/>
      <c r="Y174" s="87"/>
    </row>
    <row r="175" spans="1:25" ht="12.75" hidden="1" customHeight="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hidden="1" customHeight="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hidden="1" customHeight="1">
      <c r="A177" s="50"/>
      <c r="B177" s="56"/>
      <c r="C177" s="56"/>
      <c r="D177" s="50"/>
      <c r="E177" s="56"/>
      <c r="F177" s="56"/>
      <c r="G177" s="57"/>
      <c r="H177" s="56"/>
      <c r="I177" s="56"/>
      <c r="J177" s="17"/>
      <c r="K177" s="19"/>
      <c r="L177" s="19"/>
      <c r="M177" s="83"/>
      <c r="O177" s="83"/>
      <c r="Q177" s="83"/>
      <c r="S177" s="83"/>
      <c r="U177" s="83"/>
      <c r="W177" s="83"/>
      <c r="X177" s="83"/>
      <c r="Y177" s="87"/>
    </row>
    <row r="178" spans="1:25" ht="12.75" hidden="1" customHeight="1">
      <c r="A178" s="750" t="s">
        <v>183</v>
      </c>
      <c r="B178" s="750"/>
      <c r="C178" s="750"/>
      <c r="D178" s="50" t="s">
        <v>131</v>
      </c>
      <c r="E178" s="56"/>
      <c r="F178" s="56"/>
      <c r="G178" s="57"/>
      <c r="H178" s="56"/>
      <c r="I178" s="56"/>
      <c r="J178" s="17"/>
      <c r="K178" s="19"/>
      <c r="L178" s="19"/>
      <c r="M178" s="83"/>
      <c r="O178" s="83"/>
      <c r="Q178" s="83"/>
      <c r="S178" s="83"/>
      <c r="U178" s="83"/>
      <c r="W178" s="83"/>
      <c r="X178" s="83"/>
      <c r="Y178" s="87"/>
    </row>
    <row r="179" spans="1:25" ht="12.75" hidden="1" customHeight="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hidden="1" customHeight="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hidden="1" customHeight="1">
      <c r="A181" s="56"/>
      <c r="B181" s="56"/>
      <c r="C181" s="56"/>
      <c r="D181" s="50"/>
      <c r="E181" s="56"/>
      <c r="F181" s="56"/>
      <c r="G181" s="57"/>
      <c r="H181" s="56"/>
      <c r="I181" s="56"/>
      <c r="J181" s="17"/>
      <c r="K181" s="19"/>
      <c r="L181" s="19"/>
      <c r="M181" s="83"/>
      <c r="O181" s="83"/>
      <c r="Q181" s="83"/>
      <c r="S181" s="83"/>
      <c r="U181" s="83"/>
      <c r="W181" s="83"/>
      <c r="X181" s="83"/>
      <c r="Y181" s="87"/>
    </row>
    <row r="182" spans="1:25" ht="12.75" hidden="1" customHeight="1">
      <c r="A182" s="56"/>
      <c r="B182" s="56"/>
      <c r="C182" s="56"/>
      <c r="D182" s="50"/>
      <c r="E182" s="56"/>
      <c r="F182" s="56"/>
      <c r="G182" s="57"/>
      <c r="H182" s="56"/>
      <c r="I182" s="56"/>
      <c r="J182" s="17"/>
      <c r="K182" s="19"/>
      <c r="L182" s="19"/>
      <c r="M182" s="83"/>
      <c r="O182" s="83"/>
      <c r="Q182" s="83"/>
      <c r="S182" s="83"/>
      <c r="U182" s="83"/>
      <c r="W182" s="83"/>
      <c r="X182" s="83"/>
      <c r="Y182" s="87"/>
    </row>
    <row r="183" spans="1:25" ht="12.75" hidden="1" customHeight="1">
      <c r="A183" s="56"/>
      <c r="B183" s="56"/>
      <c r="C183" s="56"/>
      <c r="D183" s="50"/>
      <c r="E183" s="56"/>
      <c r="F183" s="56"/>
      <c r="G183" s="57"/>
      <c r="H183" s="56"/>
      <c r="I183" s="56"/>
      <c r="J183" s="17"/>
      <c r="K183" s="19"/>
      <c r="L183" s="19"/>
      <c r="M183" s="83"/>
      <c r="O183" s="83"/>
      <c r="Q183" s="83"/>
      <c r="S183" s="83"/>
      <c r="U183" s="83"/>
      <c r="W183" s="83"/>
      <c r="X183" s="83"/>
      <c r="Y183" s="87"/>
    </row>
    <row r="184" spans="1:25" ht="12.75" hidden="1" customHeight="1">
      <c r="A184" s="56"/>
      <c r="B184" s="56"/>
      <c r="C184" s="56"/>
      <c r="D184" s="50"/>
      <c r="E184" s="56"/>
      <c r="F184" s="56"/>
      <c r="G184" s="57"/>
      <c r="H184" s="56"/>
      <c r="I184" s="56"/>
      <c r="J184" s="17"/>
      <c r="K184" s="19"/>
      <c r="L184" s="19"/>
      <c r="M184" s="83"/>
      <c r="O184" s="83"/>
      <c r="Q184" s="83"/>
      <c r="S184" s="83"/>
      <c r="U184" s="83"/>
      <c r="W184" s="83"/>
      <c r="X184" s="83"/>
      <c r="Y184" s="87"/>
    </row>
    <row r="185" spans="1:25" ht="12.75" hidden="1" customHeight="1">
      <c r="A185" s="56"/>
      <c r="B185" s="56"/>
      <c r="C185" s="56"/>
      <c r="D185" s="50"/>
      <c r="E185" s="56"/>
      <c r="F185" s="56"/>
      <c r="G185" s="57"/>
      <c r="H185" s="56"/>
      <c r="I185" s="56"/>
      <c r="J185" s="17"/>
      <c r="K185" s="19"/>
      <c r="L185" s="19"/>
      <c r="M185" s="83"/>
      <c r="O185" s="83"/>
      <c r="Q185" s="83"/>
      <c r="S185" s="83"/>
      <c r="U185" s="83"/>
      <c r="W185" s="83"/>
      <c r="X185" s="83"/>
      <c r="Y185" s="87"/>
    </row>
    <row r="186" spans="1:25" ht="12.75" hidden="1" customHeight="1">
      <c r="A186" s="56"/>
      <c r="B186" s="56"/>
      <c r="C186" s="56"/>
      <c r="D186" s="50"/>
      <c r="E186" s="56"/>
      <c r="F186" s="56"/>
      <c r="G186" s="57"/>
      <c r="H186" s="56"/>
      <c r="I186" s="56"/>
      <c r="J186" s="17"/>
      <c r="K186" s="19"/>
      <c r="L186" s="19"/>
      <c r="M186" s="83"/>
      <c r="O186" s="83"/>
      <c r="Q186" s="83"/>
      <c r="S186" s="83"/>
      <c r="U186" s="83"/>
      <c r="W186" s="83"/>
      <c r="X186" s="83"/>
      <c r="Y186" s="87"/>
    </row>
    <row r="187" spans="1:25">
      <c r="A187" s="754" t="s">
        <v>150</v>
      </c>
      <c r="B187" s="754"/>
      <c r="C187" s="748"/>
      <c r="D187" s="71" t="s">
        <v>149</v>
      </c>
      <c r="E187" s="40"/>
      <c r="F187" s="40"/>
      <c r="G187" s="41"/>
      <c r="H187" s="40">
        <v>11</v>
      </c>
      <c r="I187" s="40"/>
      <c r="J187" s="115">
        <f>J188</f>
        <v>13</v>
      </c>
      <c r="K187" s="116"/>
      <c r="L187" s="115">
        <f>L188</f>
        <v>23</v>
      </c>
      <c r="M187" s="115">
        <f>M188</f>
        <v>35</v>
      </c>
      <c r="N187" s="115">
        <f t="shared" ref="N187:Y187" si="20">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c r="A188" s="749" t="s">
        <v>125</v>
      </c>
      <c r="B188" s="750"/>
      <c r="C188" s="750"/>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hidden="1" customHeight="1">
      <c r="A189" s="50"/>
      <c r="B189" s="56"/>
      <c r="C189" s="56"/>
      <c r="D189" s="50"/>
      <c r="E189" s="56"/>
      <c r="F189" s="56"/>
      <c r="G189" s="57"/>
      <c r="H189" s="56"/>
      <c r="I189" s="56"/>
      <c r="J189" s="12"/>
      <c r="K189" s="20"/>
      <c r="L189" s="20"/>
      <c r="M189" s="83"/>
      <c r="O189" s="83"/>
      <c r="Q189" s="83"/>
      <c r="S189" s="83"/>
      <c r="U189" s="83"/>
      <c r="W189" s="83"/>
      <c r="X189" s="83"/>
      <c r="Y189" s="87"/>
    </row>
    <row r="190" spans="1:25" ht="12.75" hidden="1" customHeight="1">
      <c r="A190" s="50"/>
      <c r="B190" s="56"/>
      <c r="C190" s="56"/>
      <c r="D190" s="50"/>
      <c r="E190" s="56"/>
      <c r="F190" s="56"/>
      <c r="G190" s="57"/>
      <c r="H190" s="56"/>
      <c r="I190" s="56"/>
      <c r="J190" s="12"/>
      <c r="K190" s="20"/>
      <c r="L190" s="20"/>
      <c r="M190" s="83"/>
      <c r="O190" s="83"/>
      <c r="Q190" s="83"/>
      <c r="S190" s="83"/>
      <c r="U190" s="83"/>
      <c r="W190" s="83"/>
      <c r="X190" s="83"/>
      <c r="Y190" s="87"/>
    </row>
    <row r="191" spans="1:25" ht="12.75" hidden="1" customHeight="1">
      <c r="A191" s="50"/>
      <c r="B191" s="56"/>
      <c r="C191" s="56"/>
      <c r="D191" s="50"/>
      <c r="E191" s="56"/>
      <c r="F191" s="56"/>
      <c r="G191" s="57"/>
      <c r="H191" s="56"/>
      <c r="I191" s="56"/>
      <c r="J191" s="12"/>
      <c r="K191" s="20"/>
      <c r="L191" s="20"/>
      <c r="M191" s="83"/>
      <c r="O191" s="83"/>
      <c r="Q191" s="83"/>
      <c r="S191" s="83"/>
      <c r="U191" s="83"/>
      <c r="W191" s="83"/>
      <c r="X191" s="83"/>
      <c r="Y191" s="87"/>
    </row>
    <row r="192" spans="1:25">
      <c r="A192" s="747" t="s">
        <v>107</v>
      </c>
      <c r="B192" s="748"/>
      <c r="C192" s="748"/>
      <c r="D192" s="71" t="s">
        <v>136</v>
      </c>
      <c r="E192" s="40"/>
      <c r="F192" s="40"/>
      <c r="G192" s="41"/>
      <c r="H192" s="40">
        <v>403</v>
      </c>
      <c r="I192" s="40"/>
      <c r="J192" s="115">
        <f>J194</f>
        <v>189</v>
      </c>
      <c r="K192" s="116"/>
      <c r="L192" s="115">
        <f t="shared" ref="L192:X192" si="21">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c r="A193" s="749" t="s">
        <v>186</v>
      </c>
      <c r="B193" s="750"/>
      <c r="C193" s="750"/>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c r="A195" s="50"/>
      <c r="B195" s="56"/>
      <c r="C195" s="56"/>
      <c r="D195" s="50"/>
      <c r="E195" s="56"/>
      <c r="F195" s="56"/>
      <c r="G195" s="57"/>
      <c r="H195" s="56"/>
      <c r="I195" s="56"/>
      <c r="J195" s="119"/>
      <c r="K195" s="120"/>
      <c r="L195" s="19"/>
      <c r="M195" s="83"/>
      <c r="O195" s="83"/>
      <c r="Q195" s="83"/>
      <c r="S195" s="83"/>
      <c r="U195" s="83"/>
      <c r="W195" s="83"/>
      <c r="X195" s="97"/>
      <c r="Y195" s="87"/>
    </row>
    <row r="196" spans="1:25">
      <c r="A196" s="747" t="s">
        <v>254</v>
      </c>
      <c r="B196" s="748"/>
      <c r="C196" s="748"/>
      <c r="D196" s="71" t="s">
        <v>255</v>
      </c>
      <c r="E196" s="40"/>
      <c r="F196" s="40"/>
      <c r="G196" s="41"/>
      <c r="H196" s="40">
        <v>0</v>
      </c>
      <c r="I196" s="40"/>
      <c r="J196" s="113">
        <f>J197</f>
        <v>487</v>
      </c>
      <c r="K196" s="114"/>
      <c r="L196" s="113">
        <f>L197</f>
        <v>23</v>
      </c>
      <c r="M196" s="113">
        <f>M197</f>
        <v>0</v>
      </c>
      <c r="N196" s="113">
        <f t="shared" ref="N196:Y196" si="22">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c r="A197" s="749" t="s">
        <v>267</v>
      </c>
      <c r="B197" s="750"/>
      <c r="C197" s="750"/>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c r="A199" s="749" t="s">
        <v>284</v>
      </c>
      <c r="B199" s="750"/>
      <c r="C199" s="751"/>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c r="A201" s="50"/>
      <c r="B201" s="56"/>
      <c r="C201" s="56"/>
      <c r="D201" s="50"/>
      <c r="E201" s="56"/>
      <c r="F201" s="56"/>
      <c r="G201" s="57"/>
      <c r="H201" s="56"/>
      <c r="I201" s="56"/>
      <c r="J201" s="12"/>
      <c r="K201" s="20"/>
      <c r="L201" s="20"/>
      <c r="M201" s="83"/>
      <c r="O201" s="83"/>
      <c r="Q201" s="83"/>
      <c r="S201" s="83"/>
      <c r="U201" s="83"/>
      <c r="W201" s="83"/>
      <c r="X201" s="97"/>
      <c r="Y201" s="87"/>
    </row>
    <row r="202" spans="1:25">
      <c r="A202" s="45"/>
      <c r="B202" s="64"/>
      <c r="C202" s="65"/>
      <c r="D202" s="71" t="s">
        <v>108</v>
      </c>
      <c r="E202" s="40"/>
      <c r="F202" s="40"/>
      <c r="G202" s="41"/>
      <c r="H202" s="40">
        <v>11551</v>
      </c>
      <c r="I202" s="40"/>
      <c r="J202" s="113">
        <f>J8</f>
        <v>13219</v>
      </c>
      <c r="K202" s="114"/>
      <c r="L202" s="113">
        <f t="shared" ref="L202:Y202" si="23">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45">
        <f>O202+O204</f>
        <v>0</v>
      </c>
      <c r="P207" s="746"/>
      <c r="Q207" s="133">
        <f>Q202+Q204+Q206</f>
        <v>108170.9</v>
      </c>
      <c r="R207" s="134"/>
      <c r="S207" s="743">
        <f>S202+S204</f>
        <v>0</v>
      </c>
      <c r="T207" s="744"/>
      <c r="U207" s="94">
        <f>U202+U204+U206</f>
        <v>14553</v>
      </c>
      <c r="V207" s="93"/>
      <c r="Y207" s="142">
        <f>Y8+Y204+Y206</f>
        <v>112988.9</v>
      </c>
    </row>
    <row r="208" spans="1:25">
      <c r="A208" s="96"/>
      <c r="B208" s="84"/>
      <c r="C208" s="78"/>
      <c r="E208" s="89"/>
      <c r="F208" s="89"/>
      <c r="G208" s="90"/>
      <c r="I208" s="89"/>
      <c r="J208" s="88"/>
      <c r="K208" s="90"/>
      <c r="L208" s="90"/>
      <c r="M208" s="87"/>
      <c r="N208" s="87"/>
      <c r="O208" s="87"/>
      <c r="P208" s="87"/>
      <c r="Q208" s="87"/>
      <c r="R208" s="87"/>
      <c r="S208" s="87"/>
      <c r="T208" s="87"/>
      <c r="U208" s="87"/>
      <c r="Y208" s="87"/>
    </row>
  </sheetData>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honeticPr fontId="4" type="noConversion"/>
  <pageMargins left="0.46" right="0.3" top="0.43" bottom="1" header="0.5" footer="0.5"/>
  <pageSetup paperSize="9" scale="42" orientation="portrait" r:id="rId1"/>
  <headerFooter alignWithMargins="0"/>
</worksheet>
</file>

<file path=xl/worksheets/sheet2.xml><?xml version="1.0" encoding="utf-8"?>
<worksheet xmlns="http://schemas.openxmlformats.org/spreadsheetml/2006/main" xmlns:r="http://schemas.openxmlformats.org/officeDocument/2006/relationships">
  <dimension ref="A1:AB564"/>
  <sheetViews>
    <sheetView view="pageBreakPreview" topLeftCell="B1" zoomScale="75" zoomScaleNormal="75" zoomScaleSheetLayoutView="100" workbookViewId="0">
      <selection activeCell="G11" sqref="G11"/>
    </sheetView>
  </sheetViews>
  <sheetFormatPr defaultRowHeight="13.2"/>
  <cols>
    <col min="1" max="1" width="11.88671875" customWidth="1"/>
    <col min="3" max="3" width="14.88671875" customWidth="1"/>
    <col min="7" max="7" width="100.44140625" customWidth="1"/>
    <col min="8" max="8" width="0" hidden="1" customWidth="1"/>
    <col min="9" max="9" width="10.44140625" hidden="1" customWidth="1"/>
    <col min="10" max="11" width="0" hidden="1" customWidth="1"/>
    <col min="12" max="12" width="15.5546875" hidden="1" customWidth="1"/>
    <col min="13" max="24" width="0" hidden="1" customWidth="1"/>
    <col min="25" max="25" width="21.44140625" customWidth="1"/>
    <col min="26" max="26" width="10.5546875" customWidth="1"/>
  </cols>
  <sheetData>
    <row r="1" spans="1:28" ht="18" customHeight="1">
      <c r="A1" s="798"/>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row>
    <row r="2" spans="1:28" ht="18" customHeight="1">
      <c r="A2" s="798"/>
      <c r="B2" s="798"/>
      <c r="C2" s="798"/>
      <c r="D2" s="798"/>
      <c r="E2" s="798"/>
      <c r="F2" s="798"/>
      <c r="G2" s="798"/>
      <c r="H2" s="798"/>
      <c r="I2" s="798"/>
      <c r="J2" s="798"/>
      <c r="K2" s="798"/>
      <c r="L2" s="798"/>
      <c r="M2" s="798"/>
      <c r="N2" s="798"/>
      <c r="O2" s="798"/>
      <c r="P2" s="798"/>
      <c r="Q2" s="798"/>
      <c r="R2" s="798"/>
      <c r="S2" s="798"/>
      <c r="T2" s="798"/>
      <c r="U2" s="798"/>
      <c r="V2" s="798"/>
      <c r="W2" s="798"/>
      <c r="X2" s="798"/>
      <c r="Y2" s="798"/>
      <c r="Z2" s="798"/>
      <c r="AA2" s="798"/>
      <c r="AB2" s="798"/>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1:28" ht="17.399999999999999">
      <c r="F5" s="95"/>
      <c r="G5" s="180" t="s">
        <v>531</v>
      </c>
      <c r="H5" s="180"/>
      <c r="I5" s="180"/>
      <c r="J5" s="180"/>
      <c r="K5" s="180"/>
      <c r="L5" s="180"/>
      <c r="M5" s="180"/>
      <c r="N5" s="180"/>
      <c r="O5" s="180"/>
      <c r="P5" s="180"/>
      <c r="Q5" s="180"/>
      <c r="R5" s="180"/>
      <c r="S5" s="180"/>
      <c r="T5" s="180"/>
      <c r="U5" s="180"/>
      <c r="V5" s="180"/>
      <c r="W5" s="180"/>
      <c r="X5" s="180"/>
      <c r="Y5" s="180"/>
      <c r="Z5" s="180"/>
    </row>
    <row r="6" spans="1:28" ht="17.399999999999999">
      <c r="A6" s="841" t="s">
        <v>514</v>
      </c>
      <c r="B6" s="841"/>
      <c r="C6" s="841"/>
      <c r="D6" s="841"/>
      <c r="E6" s="841"/>
      <c r="F6" s="841"/>
      <c r="G6" s="841"/>
      <c r="H6" s="841"/>
      <c r="I6" s="841"/>
      <c r="J6" s="841"/>
      <c r="K6" s="841"/>
      <c r="L6" s="841"/>
      <c r="M6" s="841"/>
      <c r="N6" s="841"/>
      <c r="O6" s="841"/>
      <c r="P6" s="841"/>
      <c r="Q6" s="841"/>
      <c r="R6" s="841"/>
      <c r="S6" s="841"/>
      <c r="T6" s="841"/>
      <c r="U6" s="841"/>
      <c r="V6" s="841"/>
      <c r="W6" s="841"/>
      <c r="X6" s="841"/>
      <c r="Y6" s="841"/>
      <c r="Z6" s="181"/>
      <c r="AA6" s="95"/>
      <c r="AB6" s="95"/>
    </row>
    <row r="7" spans="1:28" ht="17.399999999999999">
      <c r="C7" s="226"/>
      <c r="D7" s="226" t="s">
        <v>604</v>
      </c>
      <c r="E7" s="226"/>
      <c r="F7" s="226"/>
      <c r="G7" s="226"/>
      <c r="H7" s="95"/>
      <c r="I7" s="95"/>
    </row>
    <row r="8" spans="1:28">
      <c r="Y8" t="s">
        <v>375</v>
      </c>
    </row>
    <row r="9" spans="1:28" ht="15.6">
      <c r="A9" s="833" t="s">
        <v>91</v>
      </c>
      <c r="B9" s="834"/>
      <c r="C9" s="835"/>
      <c r="D9" s="833" t="s">
        <v>373</v>
      </c>
      <c r="E9" s="834"/>
      <c r="F9" s="834"/>
      <c r="G9" s="835"/>
      <c r="H9" s="282" t="s">
        <v>280</v>
      </c>
      <c r="I9" s="240"/>
      <c r="J9" s="833" t="s">
        <v>258</v>
      </c>
      <c r="K9" s="835"/>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8" ht="15.6">
      <c r="A10" s="828" t="s">
        <v>372</v>
      </c>
      <c r="B10" s="836"/>
      <c r="C10" s="829"/>
      <c r="D10" s="828"/>
      <c r="E10" s="836"/>
      <c r="F10" s="836"/>
      <c r="G10" s="829"/>
      <c r="H10" s="287" t="s">
        <v>281</v>
      </c>
      <c r="I10" s="288"/>
      <c r="J10" s="828" t="s">
        <v>275</v>
      </c>
      <c r="K10" s="829"/>
      <c r="L10" s="237" t="s">
        <v>277</v>
      </c>
      <c r="M10" s="237" t="s">
        <v>279</v>
      </c>
      <c r="N10" s="287"/>
      <c r="O10" s="287"/>
      <c r="P10" s="289"/>
      <c r="Q10" s="296"/>
      <c r="R10" s="287"/>
      <c r="S10" s="287"/>
      <c r="T10" s="289"/>
      <c r="U10" s="287"/>
      <c r="V10" s="287" t="s">
        <v>260</v>
      </c>
      <c r="W10" s="287" t="s">
        <v>262</v>
      </c>
      <c r="X10" s="289" t="s">
        <v>262</v>
      </c>
      <c r="Y10" s="297"/>
    </row>
    <row r="11" spans="1:28" ht="15.6">
      <c r="A11" s="821" t="s">
        <v>512</v>
      </c>
      <c r="B11" s="809"/>
      <c r="C11" s="809"/>
      <c r="D11" s="298" t="s">
        <v>467</v>
      </c>
      <c r="E11" s="299"/>
      <c r="F11" s="299"/>
      <c r="G11" s="300"/>
      <c r="H11" s="299"/>
      <c r="I11" s="299"/>
      <c r="J11" s="301">
        <f>J13+J55+J59+J86+J121+J156+J240+J262+J305</f>
        <v>13209</v>
      </c>
      <c r="K11" s="302"/>
      <c r="L11" s="301">
        <f t="shared" ref="L11:X11" si="0">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8" ht="15.6">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8" ht="15.6">
      <c r="A13" s="821" t="s">
        <v>513</v>
      </c>
      <c r="B13" s="809"/>
      <c r="C13" s="809"/>
      <c r="D13" s="298" t="s">
        <v>127</v>
      </c>
      <c r="E13" s="299"/>
      <c r="F13" s="299"/>
      <c r="G13" s="300"/>
      <c r="H13" s="299">
        <v>7336</v>
      </c>
      <c r="I13" s="298"/>
      <c r="J13" s="310">
        <f>J23+J29+J53</f>
        <v>7872</v>
      </c>
      <c r="K13" s="311"/>
      <c r="L13" s="310">
        <f>L23+L29+L53</f>
        <v>5542</v>
      </c>
      <c r="M13" s="310">
        <f>M23+M29+M53</f>
        <v>9100</v>
      </c>
      <c r="N13" s="310">
        <f t="shared" ref="N13:X13" si="1">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8" ht="15" hidden="1">
      <c r="A14" s="312" t="s">
        <v>93</v>
      </c>
      <c r="B14" s="288"/>
      <c r="C14" s="313"/>
      <c r="D14" s="296" t="s">
        <v>94</v>
      </c>
      <c r="E14" s="287"/>
      <c r="F14" s="287"/>
      <c r="G14" s="287"/>
      <c r="H14" s="309"/>
      <c r="I14" s="309"/>
      <c r="J14" s="837">
        <v>275</v>
      </c>
      <c r="K14" s="837"/>
      <c r="L14" s="314"/>
      <c r="M14" s="307"/>
      <c r="N14" s="308"/>
      <c r="O14" s="307"/>
      <c r="P14" s="308"/>
      <c r="Q14" s="307"/>
      <c r="R14" s="308"/>
      <c r="S14" s="307"/>
      <c r="T14" s="308"/>
      <c r="U14" s="307"/>
      <c r="V14" s="308"/>
      <c r="W14" s="307"/>
      <c r="X14" s="307"/>
      <c r="Y14" s="309"/>
    </row>
    <row r="15" spans="1:28"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8"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95" t="s">
        <v>152</v>
      </c>
      <c r="B17" s="796"/>
      <c r="C17" s="797"/>
      <c r="D17" s="315" t="s">
        <v>95</v>
      </c>
      <c r="E17" s="309"/>
      <c r="F17" s="309"/>
      <c r="G17" s="309"/>
      <c r="H17" s="309"/>
      <c r="I17" s="309"/>
      <c r="J17" s="837"/>
      <c r="K17" s="837"/>
      <c r="L17" s="314"/>
      <c r="M17" s="307"/>
      <c r="N17" s="308"/>
      <c r="O17" s="307"/>
      <c r="P17" s="308"/>
      <c r="Q17" s="307"/>
      <c r="R17" s="308"/>
      <c r="S17" s="307"/>
      <c r="T17" s="308"/>
      <c r="U17" s="307"/>
      <c r="V17" s="308"/>
      <c r="W17" s="307"/>
      <c r="X17" s="307"/>
      <c r="Y17" s="309"/>
    </row>
    <row r="18" spans="1:25" ht="15" hidden="1">
      <c r="A18" s="795" t="s">
        <v>153</v>
      </c>
      <c r="B18" s="796"/>
      <c r="C18" s="797"/>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795">
        <v>50000</v>
      </c>
      <c r="K19" s="797"/>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95" t="s">
        <v>376</v>
      </c>
      <c r="B21" s="796"/>
      <c r="C21" s="797"/>
      <c r="D21" s="322" t="s">
        <v>95</v>
      </c>
      <c r="E21" s="322"/>
      <c r="F21" s="322"/>
      <c r="G21" s="315"/>
      <c r="H21" s="322"/>
      <c r="I21" s="322"/>
      <c r="J21" s="842">
        <v>7872</v>
      </c>
      <c r="K21" s="843"/>
      <c r="L21" s="291"/>
      <c r="M21" s="307"/>
      <c r="N21" s="308"/>
      <c r="O21" s="307"/>
      <c r="P21" s="308"/>
      <c r="Q21" s="307"/>
      <c r="R21" s="308"/>
      <c r="S21" s="307"/>
      <c r="T21" s="308"/>
      <c r="U21" s="307"/>
      <c r="V21" s="308"/>
      <c r="W21" s="307"/>
      <c r="X21" s="307"/>
      <c r="Y21" s="307">
        <v>0</v>
      </c>
    </row>
    <row r="22" spans="1:25" ht="15">
      <c r="A22" s="795" t="s">
        <v>377</v>
      </c>
      <c r="B22" s="796"/>
      <c r="C22" s="797"/>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28">
        <v>80</v>
      </c>
      <c r="K23" s="829"/>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1.1000000000000001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95" t="s">
        <v>378</v>
      </c>
      <c r="B28" s="796"/>
      <c r="C28" s="797"/>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t="shared" ref="N29:X29" si="2">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95" t="s">
        <v>379</v>
      </c>
      <c r="B33" s="796"/>
      <c r="C33" s="797"/>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28">
        <v>7761</v>
      </c>
      <c r="K37" s="829"/>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95" t="s">
        <v>380</v>
      </c>
      <c r="B39" s="796"/>
      <c r="C39" s="797"/>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28">
        <v>30</v>
      </c>
      <c r="K43" s="829"/>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95" t="s">
        <v>381</v>
      </c>
      <c r="B45" s="796"/>
      <c r="C45" s="797"/>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28">
        <v>1</v>
      </c>
      <c r="K53" s="829"/>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6">
      <c r="A55" s="830" t="s">
        <v>382</v>
      </c>
      <c r="B55" s="831"/>
      <c r="C55" s="832"/>
      <c r="D55" s="299" t="s">
        <v>109</v>
      </c>
      <c r="E55" s="299"/>
      <c r="F55" s="299"/>
      <c r="G55" s="300"/>
      <c r="H55" s="299">
        <v>1042</v>
      </c>
      <c r="I55" s="299"/>
      <c r="J55" s="310">
        <f>J56+J57</f>
        <v>1099</v>
      </c>
      <c r="K55" s="311"/>
      <c r="L55" s="310">
        <f>L56+L57</f>
        <v>676</v>
      </c>
      <c r="M55" s="310">
        <f>M56+M57</f>
        <v>1065</v>
      </c>
      <c r="N55" s="310">
        <f t="shared" ref="N55:X55" si="3">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95" t="s">
        <v>383</v>
      </c>
      <c r="B56" s="796"/>
      <c r="C56" s="797"/>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95" t="s">
        <v>384</v>
      </c>
      <c r="B57" s="796"/>
      <c r="C57" s="797"/>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6">
      <c r="A59" s="821" t="s">
        <v>385</v>
      </c>
      <c r="B59" s="809"/>
      <c r="C59" s="810"/>
      <c r="D59" s="299" t="s">
        <v>97</v>
      </c>
      <c r="E59" s="299"/>
      <c r="F59" s="299"/>
      <c r="G59" s="300"/>
      <c r="H59" s="299">
        <v>913</v>
      </c>
      <c r="I59" s="299"/>
      <c r="J59" s="310">
        <f>J64+J69</f>
        <v>2414</v>
      </c>
      <c r="K59" s="311"/>
      <c r="L59" s="310">
        <f t="shared" ref="L59:X59" si="4">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605</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95" t="s">
        <v>110</v>
      </c>
      <c r="B61" s="796"/>
      <c r="C61" s="797"/>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95" t="s">
        <v>386</v>
      </c>
      <c r="B64" s="796"/>
      <c r="C64" s="797"/>
      <c r="D64" s="322" t="s">
        <v>139</v>
      </c>
      <c r="E64" s="322"/>
      <c r="F64" s="322"/>
      <c r="G64" s="315"/>
      <c r="H64" s="322">
        <v>212</v>
      </c>
      <c r="I64" s="322"/>
      <c r="J64" s="327">
        <f>J66</f>
        <v>326</v>
      </c>
      <c r="K64" s="328"/>
      <c r="L64" s="327">
        <f>L66</f>
        <v>73</v>
      </c>
      <c r="M64" s="327">
        <f>M66</f>
        <v>140</v>
      </c>
      <c r="N64" s="327">
        <f t="shared" ref="N64:X64" si="5">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95" t="s">
        <v>387</v>
      </c>
      <c r="B65" s="796"/>
      <c r="C65" s="797"/>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6">
      <c r="A69" s="795" t="s">
        <v>388</v>
      </c>
      <c r="B69" s="796"/>
      <c r="C69" s="797"/>
      <c r="D69" s="826" t="s">
        <v>102</v>
      </c>
      <c r="E69" s="826"/>
      <c r="F69" s="826"/>
      <c r="G69" s="827"/>
      <c r="H69" s="336">
        <v>701</v>
      </c>
      <c r="I69" s="336"/>
      <c r="J69" s="327">
        <f>J71+J79</f>
        <v>2088</v>
      </c>
      <c r="K69" s="328"/>
      <c r="L69" s="327">
        <f t="shared" ref="L69:X69" si="6">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95" t="s">
        <v>389</v>
      </c>
      <c r="B70" s="796"/>
      <c r="C70" s="797"/>
      <c r="D70" s="823" t="s">
        <v>472</v>
      </c>
      <c r="E70" s="823"/>
      <c r="F70" s="823"/>
      <c r="G70" s="824"/>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t="shared" ref="N71:X71" si="7">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95" t="s">
        <v>390</v>
      </c>
      <c r="B72" s="796"/>
      <c r="C72" s="796"/>
      <c r="D72" s="822" t="s">
        <v>472</v>
      </c>
      <c r="E72" s="823"/>
      <c r="F72" s="823"/>
      <c r="G72" s="824"/>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95" t="s">
        <v>391</v>
      </c>
      <c r="B78" s="796"/>
      <c r="C78" s="797"/>
      <c r="D78" s="823" t="s">
        <v>474</v>
      </c>
      <c r="E78" s="823"/>
      <c r="F78" s="823"/>
      <c r="G78" s="824"/>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t="shared" ref="N79:X79" si="8">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95" t="s">
        <v>392</v>
      </c>
      <c r="B80" s="796"/>
      <c r="C80" s="796"/>
      <c r="D80" s="822" t="s">
        <v>474</v>
      </c>
      <c r="E80" s="823"/>
      <c r="F80" s="823"/>
      <c r="G80" s="824"/>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6">
      <c r="A86" s="821" t="s">
        <v>393</v>
      </c>
      <c r="B86" s="809"/>
      <c r="C86" s="810"/>
      <c r="D86" s="299" t="s">
        <v>104</v>
      </c>
      <c r="E86" s="299"/>
      <c r="F86" s="299"/>
      <c r="G86" s="300"/>
      <c r="H86" s="299">
        <v>548</v>
      </c>
      <c r="I86" s="299"/>
      <c r="J86" s="310">
        <f>J90+J113</f>
        <v>450</v>
      </c>
      <c r="K86" s="311"/>
      <c r="L86" s="310">
        <f>L90+L113</f>
        <v>415</v>
      </c>
      <c r="M86" s="310">
        <f>M90+M113</f>
        <v>550</v>
      </c>
      <c r="N86" s="310">
        <f t="shared" ref="N86:X86" si="9">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6">
      <c r="A87" s="795" t="s">
        <v>456</v>
      </c>
      <c r="B87" s="796"/>
      <c r="C87" s="797"/>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6">
      <c r="A88" s="292"/>
      <c r="B88" s="293"/>
      <c r="C88" s="274"/>
      <c r="D88" s="825" t="s">
        <v>457</v>
      </c>
      <c r="E88" s="819"/>
      <c r="F88" s="819"/>
      <c r="G88" s="820"/>
      <c r="H88" s="341"/>
      <c r="I88" s="341"/>
      <c r="J88" s="343"/>
      <c r="K88" s="344"/>
      <c r="L88" s="345"/>
      <c r="M88" s="343"/>
      <c r="N88" s="345"/>
      <c r="O88" s="343"/>
      <c r="P88" s="345"/>
      <c r="Q88" s="343"/>
      <c r="R88" s="345"/>
      <c r="S88" s="343"/>
      <c r="T88" s="345"/>
      <c r="U88" s="343"/>
      <c r="V88" s="346"/>
      <c r="W88" s="347"/>
      <c r="X88" s="347"/>
      <c r="Y88" s="326">
        <v>212</v>
      </c>
    </row>
    <row r="89" spans="1:25" ht="15.6">
      <c r="A89" s="292"/>
      <c r="B89" s="293"/>
      <c r="C89" s="274"/>
      <c r="D89" s="819"/>
      <c r="E89" s="819"/>
      <c r="F89" s="819"/>
      <c r="G89" s="820"/>
      <c r="H89" s="341"/>
      <c r="I89" s="341"/>
      <c r="J89" s="343"/>
      <c r="K89" s="344"/>
      <c r="L89" s="345"/>
      <c r="M89" s="343"/>
      <c r="N89" s="345"/>
      <c r="O89" s="343"/>
      <c r="P89" s="345"/>
      <c r="Q89" s="343"/>
      <c r="R89" s="345"/>
      <c r="S89" s="343"/>
      <c r="T89" s="345"/>
      <c r="U89" s="343"/>
      <c r="V89" s="346"/>
      <c r="W89" s="347"/>
      <c r="X89" s="347"/>
      <c r="Y89" s="326"/>
    </row>
    <row r="90" spans="1:25" ht="15.6">
      <c r="A90" s="795" t="s">
        <v>394</v>
      </c>
      <c r="B90" s="796"/>
      <c r="C90" s="797"/>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17" t="s">
        <v>533</v>
      </c>
      <c r="E91" s="817"/>
      <c r="F91" s="817"/>
      <c r="G91" s="818"/>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19" t="s">
        <v>534</v>
      </c>
      <c r="E92" s="819"/>
      <c r="F92" s="819"/>
      <c r="G92" s="820"/>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95" t="s">
        <v>435</v>
      </c>
      <c r="B94" s="796"/>
      <c r="C94" s="797"/>
      <c r="D94" s="427" t="s">
        <v>606</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95" t="s">
        <v>607</v>
      </c>
      <c r="B102" s="796"/>
      <c r="C102" s="797"/>
      <c r="D102" s="338" t="s">
        <v>608</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609</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95" t="s">
        <v>395</v>
      </c>
      <c r="B113" s="796"/>
      <c r="C113" s="797"/>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6">
      <c r="A120" s="821" t="s">
        <v>396</v>
      </c>
      <c r="B120" s="809"/>
      <c r="C120" s="810"/>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6">
      <c r="A121" s="304"/>
      <c r="B121" s="305"/>
      <c r="C121" s="306"/>
      <c r="D121" s="352" t="s">
        <v>610</v>
      </c>
      <c r="E121" s="352"/>
      <c r="F121" s="352"/>
      <c r="G121" s="353"/>
      <c r="H121" s="352">
        <v>746</v>
      </c>
      <c r="I121" s="352"/>
      <c r="J121" s="354">
        <f>J122+J128</f>
        <v>285</v>
      </c>
      <c r="K121" s="355"/>
      <c r="L121" s="354">
        <f>L122+L128+L143+L145</f>
        <v>229</v>
      </c>
      <c r="M121" s="354">
        <f t="shared" ref="M121:X121" si="10">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6" hidden="1">
      <c r="A122" s="792" t="s">
        <v>397</v>
      </c>
      <c r="B122" s="793"/>
      <c r="C122" s="794"/>
      <c r="D122" s="356"/>
      <c r="E122" s="357"/>
      <c r="F122" s="357"/>
      <c r="G122" s="358"/>
      <c r="H122" s="357">
        <v>88</v>
      </c>
      <c r="I122" s="357"/>
      <c r="J122" s="327">
        <f>J124</f>
        <v>30</v>
      </c>
      <c r="K122" s="328"/>
      <c r="L122" s="327">
        <f>L124</f>
        <v>17</v>
      </c>
      <c r="M122" s="327">
        <f>M124</f>
        <v>30</v>
      </c>
      <c r="N122" s="327">
        <f t="shared" ref="N122:X122" si="11">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6" hidden="1">
      <c r="A123" s="792" t="s">
        <v>398</v>
      </c>
      <c r="B123" s="793"/>
      <c r="C123" s="794"/>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6"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92" t="s">
        <v>204</v>
      </c>
      <c r="B125" s="793"/>
      <c r="C125" s="794"/>
      <c r="D125" s="815" t="s">
        <v>205</v>
      </c>
      <c r="E125" s="815"/>
      <c r="F125" s="815"/>
      <c r="G125" s="816"/>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92" t="s">
        <v>206</v>
      </c>
      <c r="B126" s="793"/>
      <c r="C126" s="794"/>
      <c r="D126" s="815" t="s">
        <v>207</v>
      </c>
      <c r="E126" s="815"/>
      <c r="F126" s="815"/>
      <c r="G126" s="816"/>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92" t="s">
        <v>208</v>
      </c>
      <c r="B127" s="793"/>
      <c r="C127" s="794"/>
      <c r="D127" s="815" t="s">
        <v>209</v>
      </c>
      <c r="E127" s="815"/>
      <c r="F127" s="815"/>
      <c r="G127" s="816"/>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92" t="s">
        <v>399</v>
      </c>
      <c r="B128" s="793"/>
      <c r="C128" s="794"/>
      <c r="D128" s="811" t="s">
        <v>97</v>
      </c>
      <c r="E128" s="811"/>
      <c r="F128" s="811"/>
      <c r="G128" s="812"/>
      <c r="H128" s="275">
        <v>656</v>
      </c>
      <c r="I128" s="275"/>
      <c r="J128" s="327">
        <f>J129+J130</f>
        <v>255</v>
      </c>
      <c r="K128" s="328"/>
      <c r="L128" s="327">
        <f>L129+L130</f>
        <v>187</v>
      </c>
      <c r="M128" s="327">
        <f>M129+M130</f>
        <v>250</v>
      </c>
      <c r="N128" s="327">
        <f t="shared" ref="N128:X128" si="12">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92"/>
      <c r="B129" s="793"/>
      <c r="C129" s="794"/>
      <c r="D129" s="811"/>
      <c r="E129" s="811"/>
      <c r="F129" s="811"/>
      <c r="G129" s="812"/>
      <c r="H129" s="275"/>
      <c r="I129" s="275"/>
      <c r="J129" s="327"/>
      <c r="K129" s="328"/>
      <c r="L129" s="291"/>
      <c r="M129" s="307"/>
      <c r="N129" s="308"/>
      <c r="O129" s="307"/>
      <c r="P129" s="308"/>
      <c r="Q129" s="307"/>
      <c r="R129" s="308"/>
      <c r="S129" s="307"/>
      <c r="T129" s="308"/>
      <c r="U129" s="307"/>
      <c r="V129" s="308"/>
      <c r="W129" s="307"/>
      <c r="X129" s="307"/>
      <c r="Y129" s="309"/>
    </row>
    <row r="130" spans="1:25" ht="15">
      <c r="A130" s="792" t="s">
        <v>400</v>
      </c>
      <c r="B130" s="793"/>
      <c r="C130" s="794"/>
      <c r="D130" s="811" t="s">
        <v>212</v>
      </c>
      <c r="E130" s="811"/>
      <c r="F130" s="811"/>
      <c r="G130" s="812"/>
      <c r="H130" s="275">
        <v>520</v>
      </c>
      <c r="I130" s="275"/>
      <c r="J130" s="327">
        <f>J133</f>
        <v>255</v>
      </c>
      <c r="K130" s="328"/>
      <c r="L130" s="327">
        <f>L133</f>
        <v>187</v>
      </c>
      <c r="M130" s="327">
        <f>M133</f>
        <v>250</v>
      </c>
      <c r="N130" s="327">
        <f t="shared" ref="N130:X130" si="13">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6">
      <c r="A131" s="792"/>
      <c r="B131" s="793"/>
      <c r="C131" s="794"/>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92" t="s">
        <v>401</v>
      </c>
      <c r="B132" s="793"/>
      <c r="C132" s="794"/>
      <c r="D132" s="813" t="s">
        <v>231</v>
      </c>
      <c r="E132" s="813"/>
      <c r="F132" s="813"/>
      <c r="G132" s="814"/>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92" t="s">
        <v>175</v>
      </c>
      <c r="B134" s="793"/>
      <c r="C134" s="794"/>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92" t="s">
        <v>112</v>
      </c>
      <c r="B135" s="793"/>
      <c r="C135" s="794"/>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92" t="s">
        <v>213</v>
      </c>
      <c r="B136" s="793"/>
      <c r="C136" s="794"/>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92" t="s">
        <v>215</v>
      </c>
      <c r="B137" s="793"/>
      <c r="C137" s="794"/>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6" hidden="1">
      <c r="A138" s="304"/>
      <c r="B138" s="305"/>
      <c r="C138" s="306"/>
      <c r="D138" s="809"/>
      <c r="E138" s="809"/>
      <c r="F138" s="809"/>
      <c r="G138" s="810"/>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6"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92" t="s">
        <v>175</v>
      </c>
      <c r="B143" s="793"/>
      <c r="C143" s="794"/>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92" t="s">
        <v>283</v>
      </c>
      <c r="B145" s="793"/>
      <c r="C145" s="794"/>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01" t="s">
        <v>402</v>
      </c>
      <c r="B155" s="802"/>
      <c r="C155" s="803"/>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6">
      <c r="A156" s="375"/>
      <c r="B156" s="366"/>
      <c r="C156" s="367"/>
      <c r="D156" s="395" t="s">
        <v>130</v>
      </c>
      <c r="E156" s="363"/>
      <c r="F156" s="363"/>
      <c r="G156" s="364"/>
      <c r="H156" s="363">
        <v>551</v>
      </c>
      <c r="I156" s="363"/>
      <c r="J156" s="354">
        <f>J158</f>
        <v>400</v>
      </c>
      <c r="K156" s="355"/>
      <c r="L156" s="354">
        <f>L158</f>
        <v>267</v>
      </c>
      <c r="M156" s="354">
        <f>M158</f>
        <v>473</v>
      </c>
      <c r="N156" s="354">
        <f t="shared" ref="N156:X156" si="14">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6">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92" t="s">
        <v>403</v>
      </c>
      <c r="B158" s="793"/>
      <c r="C158" s="794"/>
      <c r="D158" s="397" t="s">
        <v>287</v>
      </c>
      <c r="E158" s="359"/>
      <c r="F158" s="359"/>
      <c r="G158" s="378"/>
      <c r="H158" s="359">
        <v>551</v>
      </c>
      <c r="I158" s="359"/>
      <c r="J158" s="348">
        <f>J166+J206</f>
        <v>400</v>
      </c>
      <c r="K158" s="349"/>
      <c r="L158" s="348">
        <f>L166+L206</f>
        <v>267</v>
      </c>
      <c r="M158" s="348">
        <f>M166+M206</f>
        <v>473</v>
      </c>
      <c r="N158" s="348">
        <f t="shared" ref="N158:X158" si="15">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6">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6">
      <c r="A160" s="375"/>
      <c r="B160" s="366"/>
      <c r="C160" s="367"/>
      <c r="D160" s="383" t="s">
        <v>611</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6" ht="15.6">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6" ht="15.6"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6"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6" ht="15">
      <c r="A164" s="792" t="s">
        <v>404</v>
      </c>
      <c r="B164" s="793"/>
      <c r="C164" s="794"/>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6"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6" ht="15">
      <c r="A166" s="372"/>
      <c r="B166" s="365"/>
      <c r="C166" s="370"/>
      <c r="D166" s="362" t="s">
        <v>525</v>
      </c>
      <c r="E166" s="362"/>
      <c r="F166" s="362"/>
      <c r="G166" s="373"/>
      <c r="H166" s="362">
        <v>339</v>
      </c>
      <c r="I166" s="362"/>
      <c r="J166" s="324">
        <f>J177+J186</f>
        <v>215</v>
      </c>
      <c r="K166" s="325"/>
      <c r="L166" s="324">
        <f>L177+L186</f>
        <v>114</v>
      </c>
      <c r="M166" s="324">
        <f>M177+M186</f>
        <v>253</v>
      </c>
      <c r="N166" s="324">
        <f t="shared" ref="N166:X166" si="1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6"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6" ht="15">
      <c r="A168" s="792" t="s">
        <v>438</v>
      </c>
      <c r="B168" s="793"/>
      <c r="C168" s="794"/>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6"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6"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6"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6"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6"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6" ht="12.75" hidden="1" customHeight="1">
      <c r="A175" s="806" t="s">
        <v>177</v>
      </c>
      <c r="B175" s="807"/>
      <c r="C175" s="808"/>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6" ht="12.75" hidden="1" customHeight="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hidden="1" customHeight="1">
      <c r="A177" s="388"/>
      <c r="B177" s="389"/>
      <c r="C177" s="390"/>
      <c r="D177" s="391" t="s">
        <v>239</v>
      </c>
      <c r="E177" s="391"/>
      <c r="F177" s="391"/>
      <c r="G177" s="392"/>
      <c r="H177" s="362">
        <v>335</v>
      </c>
      <c r="I177" s="362"/>
      <c r="J177" s="324">
        <f>J181</f>
        <v>205</v>
      </c>
      <c r="K177" s="325"/>
      <c r="L177" s="324">
        <f>L181</f>
        <v>113</v>
      </c>
      <c r="M177" s="324">
        <f>M181</f>
        <v>250</v>
      </c>
      <c r="N177" s="324">
        <f t="shared" ref="N177:Y177" si="1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hidden="1" customHeight="1">
      <c r="A178" s="806" t="s">
        <v>238</v>
      </c>
      <c r="B178" s="807"/>
      <c r="C178" s="808"/>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hidden="1" customHeight="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hidden="1" customHeight="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hidden="1" customHeight="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hidden="1" customHeight="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hidden="1" customHeight="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hidden="1" customHeight="1">
      <c r="A184" s="806" t="s">
        <v>243</v>
      </c>
      <c r="B184" s="807"/>
      <c r="C184" s="808"/>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hidden="1" customHeight="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hidden="1" customHeight="1">
      <c r="A186" s="388"/>
      <c r="B186" s="389"/>
      <c r="C186" s="390"/>
      <c r="D186" s="391" t="s">
        <v>245</v>
      </c>
      <c r="E186" s="391"/>
      <c r="F186" s="391"/>
      <c r="G186" s="392"/>
      <c r="H186" s="362">
        <v>4</v>
      </c>
      <c r="I186" s="362"/>
      <c r="J186" s="324">
        <f>J189</f>
        <v>10</v>
      </c>
      <c r="K186" s="325"/>
      <c r="L186" s="324">
        <f>L189</f>
        <v>1</v>
      </c>
      <c r="M186" s="324">
        <f>M189</f>
        <v>3</v>
      </c>
      <c r="N186" s="324">
        <f t="shared" ref="N186:Y186" si="18">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hidden="1" customHeight="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hidden="1" customHeight="1">
      <c r="A188" s="806" t="s">
        <v>151</v>
      </c>
      <c r="B188" s="807"/>
      <c r="C188" s="808"/>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hidden="1" customHeight="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hidden="1" customHeight="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06" t="s">
        <v>115</v>
      </c>
      <c r="B194" s="807"/>
      <c r="C194" s="808"/>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92" t="s">
        <v>405</v>
      </c>
      <c r="B200" s="793"/>
      <c r="C200" s="794"/>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t="shared" ref="N202:X202" si="19">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92" t="s">
        <v>406</v>
      </c>
      <c r="B204" s="793"/>
      <c r="C204" s="794"/>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hidden="1" customHeight="1">
      <c r="A210" s="806" t="s">
        <v>294</v>
      </c>
      <c r="B210" s="807"/>
      <c r="C210" s="808"/>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hidden="1" customHeight="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hidden="1" customHeight="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hidden="1" customHeight="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hidden="1" customHeight="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hidden="1" customHeight="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hidden="1" customHeight="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92" t="s">
        <v>118</v>
      </c>
      <c r="B223" s="793"/>
      <c r="C223" s="794"/>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92" t="s">
        <v>121</v>
      </c>
      <c r="B227" s="793"/>
      <c r="C227" s="794"/>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92" t="s">
        <v>183</v>
      </c>
      <c r="B231" s="793"/>
      <c r="C231" s="794"/>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6">
      <c r="A240" s="801" t="s">
        <v>612</v>
      </c>
      <c r="B240" s="802"/>
      <c r="C240" s="803"/>
      <c r="D240" s="357" t="s">
        <v>149</v>
      </c>
      <c r="E240" s="357"/>
      <c r="F240" s="357"/>
      <c r="G240" s="358"/>
      <c r="H240" s="357">
        <v>11</v>
      </c>
      <c r="I240" s="357"/>
      <c r="J240" s="310">
        <f>J241</f>
        <v>13</v>
      </c>
      <c r="K240" s="311"/>
      <c r="L240" s="310">
        <f>L241</f>
        <v>23</v>
      </c>
      <c r="M240" s="310">
        <f>M241</f>
        <v>35</v>
      </c>
      <c r="N240" s="310">
        <f t="shared" ref="N240:X240" si="2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92" t="s">
        <v>408</v>
      </c>
      <c r="B241" s="793"/>
      <c r="C241" s="794"/>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6">
      <c r="A244" s="801" t="s">
        <v>441</v>
      </c>
      <c r="B244" s="802"/>
      <c r="C244" s="803"/>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6">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6">
      <c r="A246" s="838" t="s">
        <v>626</v>
      </c>
      <c r="B246" s="839"/>
      <c r="C246" s="840"/>
      <c r="D246" s="448" t="s">
        <v>627</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6">
      <c r="A247" s="295"/>
      <c r="B247" s="270"/>
      <c r="C247" s="271"/>
      <c r="D247" s="448" t="s">
        <v>628</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6">
      <c r="A248" s="295"/>
      <c r="B248" s="270"/>
      <c r="C248" s="271"/>
      <c r="D248" s="448" t="s">
        <v>629</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6">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6">
      <c r="A250" s="792" t="s">
        <v>621</v>
      </c>
      <c r="B250" s="793"/>
      <c r="C250" s="794"/>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6">
      <c r="A251" s="295"/>
      <c r="B251" s="270"/>
      <c r="C251" s="271"/>
      <c r="D251" s="383" t="s">
        <v>625</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6">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6"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92" t="s">
        <v>622</v>
      </c>
      <c r="B254" s="793"/>
      <c r="C254" s="794"/>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92" t="s">
        <v>623</v>
      </c>
      <c r="B256" s="793"/>
      <c r="C256" s="794"/>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6">
      <c r="A262" s="801" t="s">
        <v>411</v>
      </c>
      <c r="B262" s="802"/>
      <c r="C262" s="803"/>
      <c r="D262" s="420" t="s">
        <v>136</v>
      </c>
      <c r="E262" s="357"/>
      <c r="F262" s="357"/>
      <c r="G262" s="358"/>
      <c r="H262" s="357">
        <v>403</v>
      </c>
      <c r="I262" s="357"/>
      <c r="J262" s="310">
        <f>J303</f>
        <v>189</v>
      </c>
      <c r="K262" s="311"/>
      <c r="L262" s="310">
        <f t="shared" ref="L262:X262" si="21">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6">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6">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6">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6">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6">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6">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6">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6">
      <c r="A270" s="438" t="s">
        <v>549</v>
      </c>
      <c r="B270" s="439"/>
      <c r="C270" s="439"/>
      <c r="D270" s="440" t="s">
        <v>613</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6">
      <c r="A271" s="295"/>
      <c r="B271" s="270"/>
      <c r="C271" s="270"/>
      <c r="D271" s="440" t="s">
        <v>614</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6">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6">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6">
      <c r="A274" s="295"/>
      <c r="B274" s="270"/>
      <c r="C274" s="270"/>
      <c r="D274" s="448" t="s">
        <v>615</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6">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6"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6"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6"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6"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6">
      <c r="A280" s="838" t="s">
        <v>616</v>
      </c>
      <c r="B280" s="839"/>
      <c r="C280" s="840"/>
      <c r="D280" s="447" t="s">
        <v>624</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6">
      <c r="A281" s="295"/>
      <c r="B281" s="270"/>
      <c r="C281" s="270"/>
      <c r="D281" s="444" t="s">
        <v>617</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6">
      <c r="A282" s="295"/>
      <c r="B282" s="270"/>
      <c r="C282" s="270"/>
      <c r="D282" s="448" t="s">
        <v>618</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6">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6">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6">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6">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6">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6">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6">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6">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6">
      <c r="A291" s="838" t="s">
        <v>619</v>
      </c>
      <c r="B291" s="839"/>
      <c r="C291" s="840"/>
      <c r="D291" s="440" t="s">
        <v>620</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6">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6">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6">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6">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6"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6"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6">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6">
      <c r="A299" s="792" t="s">
        <v>443</v>
      </c>
      <c r="B299" s="793"/>
      <c r="C299" s="793"/>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6">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6">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92" t="s">
        <v>412</v>
      </c>
      <c r="B302" s="793"/>
      <c r="C302" s="794"/>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6">
      <c r="A305" s="801" t="s">
        <v>413</v>
      </c>
      <c r="B305" s="802"/>
      <c r="C305" s="803"/>
      <c r="D305" s="357" t="s">
        <v>255</v>
      </c>
      <c r="E305" s="357"/>
      <c r="F305" s="357"/>
      <c r="G305" s="358"/>
      <c r="H305" s="357">
        <v>0</v>
      </c>
      <c r="I305" s="357"/>
      <c r="J305" s="301">
        <f>J313</f>
        <v>487</v>
      </c>
      <c r="K305" s="302"/>
      <c r="L305" s="301">
        <f t="shared" ref="L305:X305" si="22">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6">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6">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6">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6">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6"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6">
      <c r="A311" s="792" t="s">
        <v>445</v>
      </c>
      <c r="B311" s="793"/>
      <c r="C311" s="794"/>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6">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92" t="s">
        <v>414</v>
      </c>
      <c r="B313" s="793"/>
      <c r="C313" s="794"/>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93"/>
      <c r="B315" s="793"/>
      <c r="C315" s="793"/>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6"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6">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6">
      <c r="A320" s="801" t="s">
        <v>415</v>
      </c>
      <c r="B320" s="802"/>
      <c r="C320" s="803"/>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6">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6" hidden="1">
      <c r="A322" s="792" t="s">
        <v>463</v>
      </c>
      <c r="B322" s="793"/>
      <c r="C322" s="794"/>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6"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6">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6">
      <c r="A325" s="801" t="s">
        <v>416</v>
      </c>
      <c r="B325" s="802"/>
      <c r="C325" s="803"/>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6">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6">
      <c r="A327" s="792" t="s">
        <v>480</v>
      </c>
      <c r="B327" s="793"/>
      <c r="C327" s="794"/>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6">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92" t="s">
        <v>417</v>
      </c>
      <c r="B329" s="793"/>
      <c r="C329" s="794"/>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6">
      <c r="A332" s="801" t="s">
        <v>418</v>
      </c>
      <c r="B332" s="802"/>
      <c r="C332" s="803"/>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92" t="s">
        <v>419</v>
      </c>
      <c r="B334" s="793"/>
      <c r="C334" s="794"/>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6">
      <c r="A337" s="801" t="s">
        <v>420</v>
      </c>
      <c r="B337" s="802"/>
      <c r="C337" s="803"/>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6">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92" t="s">
        <v>421</v>
      </c>
      <c r="B340" s="793"/>
      <c r="C340" s="794"/>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92" t="s">
        <v>422</v>
      </c>
      <c r="B342" s="793"/>
      <c r="C342" s="794"/>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92" t="s">
        <v>422</v>
      </c>
      <c r="B344" s="793"/>
      <c r="C344" s="794"/>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92" t="s">
        <v>422</v>
      </c>
      <c r="B347" s="793"/>
      <c r="C347" s="794"/>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92" t="s">
        <v>422</v>
      </c>
      <c r="B351" s="793"/>
      <c r="C351" s="794"/>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6">
      <c r="A354" s="792" t="s">
        <v>422</v>
      </c>
      <c r="B354" s="793"/>
      <c r="C354" s="794"/>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6">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6">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6">
      <c r="A357" s="792" t="s">
        <v>422</v>
      </c>
      <c r="B357" s="793"/>
      <c r="C357" s="794"/>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6">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6">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6">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6">
      <c r="A361" s="792" t="s">
        <v>422</v>
      </c>
      <c r="B361" s="793"/>
      <c r="C361" s="794"/>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6">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6">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6">
      <c r="A364" s="792" t="s">
        <v>422</v>
      </c>
      <c r="B364" s="793"/>
      <c r="C364" s="794"/>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6">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6">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6">
      <c r="A367" s="792" t="s">
        <v>422</v>
      </c>
      <c r="B367" s="793"/>
      <c r="C367" s="794"/>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6">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6">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6">
      <c r="A370" s="792" t="s">
        <v>422</v>
      </c>
      <c r="B370" s="793"/>
      <c r="C370" s="794"/>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6">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6">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6">
      <c r="A373" s="792" t="s">
        <v>422</v>
      </c>
      <c r="B373" s="793"/>
      <c r="C373" s="794"/>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6">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6">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6">
      <c r="A376" s="792" t="s">
        <v>422</v>
      </c>
      <c r="B376" s="793"/>
      <c r="C376" s="794"/>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6">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6">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6">
      <c r="A379" s="792" t="s">
        <v>422</v>
      </c>
      <c r="B379" s="793"/>
      <c r="C379" s="794"/>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6">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6">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6">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6">
      <c r="A383" s="792" t="s">
        <v>422</v>
      </c>
      <c r="B383" s="793"/>
      <c r="C383" s="794"/>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6">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6">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6">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6">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6">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6">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6">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6">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6">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6" hidden="1">
      <c r="A394" s="792" t="s">
        <v>422</v>
      </c>
      <c r="B394" s="793"/>
      <c r="C394" s="794"/>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6"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258.60000000000002</v>
      </c>
    </row>
    <row r="396" spans="1:25" ht="15.6">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6">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6">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6">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6">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6">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6">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6">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6">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6">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6">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6">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6">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6"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6"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6"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6"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6"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6"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6">
      <c r="A415" s="801" t="s">
        <v>423</v>
      </c>
      <c r="B415" s="802"/>
      <c r="C415" s="803"/>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6">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6">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6">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6">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92" t="s">
        <v>483</v>
      </c>
      <c r="B420" s="793"/>
      <c r="C420" s="794"/>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6"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6"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92" t="s">
        <v>425</v>
      </c>
      <c r="B423" s="793"/>
      <c r="C423" s="794"/>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6">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92" t="s">
        <v>488</v>
      </c>
      <c r="B426" s="793"/>
      <c r="C426" s="794"/>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6">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6">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92" t="s">
        <v>427</v>
      </c>
      <c r="B429" s="793"/>
      <c r="C429" s="794"/>
      <c r="D429" s="356" t="s">
        <v>595</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6">
      <c r="A430" s="295"/>
      <c r="B430" s="270"/>
      <c r="C430" s="271"/>
      <c r="D430" s="356" t="s">
        <v>596</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6">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6">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95" t="s">
        <v>492</v>
      </c>
      <c r="B433" s="796"/>
      <c r="C433" s="797"/>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6"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95" t="s">
        <v>465</v>
      </c>
      <c r="B435" s="796"/>
      <c r="C435" s="797"/>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6"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95"/>
      <c r="B437" s="796"/>
      <c r="C437" s="797"/>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6"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6">
      <c r="A440" s="795" t="s">
        <v>465</v>
      </c>
      <c r="B440" s="796"/>
      <c r="C440" s="797"/>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6">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6">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6">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6">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6">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6">
      <c r="A446" s="795" t="s">
        <v>465</v>
      </c>
      <c r="B446" s="796"/>
      <c r="C446" s="797"/>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6">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6">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6">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6">
      <c r="A450" s="795" t="s">
        <v>465</v>
      </c>
      <c r="B450" s="796"/>
      <c r="C450" s="797"/>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6">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6">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6">
      <c r="A453" s="795" t="s">
        <v>465</v>
      </c>
      <c r="B453" s="796"/>
      <c r="C453" s="797"/>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6">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6">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6">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6">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6" hidden="1">
      <c r="A458" s="792"/>
      <c r="B458" s="793"/>
      <c r="C458" s="794"/>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6"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6"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6">
      <c r="A461" s="795" t="s">
        <v>465</v>
      </c>
      <c r="B461" s="796"/>
      <c r="C461" s="797"/>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6">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6">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6">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6">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6">
      <c r="A466" s="795" t="s">
        <v>465</v>
      </c>
      <c r="B466" s="796"/>
      <c r="C466" s="797"/>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6">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6">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6">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6">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6" hidden="1">
      <c r="A471" s="792" t="s">
        <v>499</v>
      </c>
      <c r="B471" s="793"/>
      <c r="C471" s="794"/>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6"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6"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6" hidden="1">
      <c r="A474" s="792" t="s">
        <v>500</v>
      </c>
      <c r="B474" s="793"/>
      <c r="C474" s="794"/>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6"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6"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6">
      <c r="A477" s="792" t="s">
        <v>500</v>
      </c>
      <c r="B477" s="793"/>
      <c r="C477" s="794"/>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6">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6">
      <c r="A479" s="792" t="s">
        <v>500</v>
      </c>
      <c r="B479" s="793"/>
      <c r="C479" s="794"/>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6">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6">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6">
      <c r="A482" s="372" t="s">
        <v>584</v>
      </c>
      <c r="B482" s="365"/>
      <c r="C482" s="370"/>
      <c r="D482" s="356" t="s">
        <v>593</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6">
      <c r="A483" s="372"/>
      <c r="B483" s="365"/>
      <c r="C483" s="370"/>
      <c r="D483" s="356" t="s">
        <v>594</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6">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6">
      <c r="A485" s="372" t="s">
        <v>599</v>
      </c>
      <c r="B485" s="365"/>
      <c r="C485" s="370"/>
      <c r="D485" s="356" t="s">
        <v>600</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6">
      <c r="A486" s="372"/>
      <c r="B486" s="365"/>
      <c r="C486" s="370"/>
      <c r="D486" s="356" t="s">
        <v>601</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6">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6">
      <c r="A488" s="792" t="s">
        <v>501</v>
      </c>
      <c r="B488" s="793"/>
      <c r="C488" s="794"/>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6">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6">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6">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6" hidden="1">
      <c r="A492" s="792" t="s">
        <v>426</v>
      </c>
      <c r="B492" s="793"/>
      <c r="C492" s="794"/>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6"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6"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6"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6" hidden="1">
      <c r="A496" s="792" t="s">
        <v>506</v>
      </c>
      <c r="B496" s="793"/>
      <c r="C496" s="794"/>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6"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6" hidden="1">
      <c r="A498" s="792" t="s">
        <v>424</v>
      </c>
      <c r="B498" s="793"/>
      <c r="C498" s="794"/>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6"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6"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6"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6">
      <c r="A502" s="792" t="s">
        <v>424</v>
      </c>
      <c r="B502" s="793"/>
      <c r="C502" s="794"/>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6">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6">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6">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6">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6">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6" hidden="1">
      <c r="A508" s="792"/>
      <c r="B508" s="793"/>
      <c r="C508" s="794"/>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6"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6"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6"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6" hidden="1">
      <c r="A512" s="792"/>
      <c r="B512" s="793"/>
      <c r="C512" s="794"/>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6"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6"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6"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6" hidden="1">
      <c r="A516" s="795"/>
      <c r="B516" s="796"/>
      <c r="C516" s="797"/>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6"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6"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6"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6"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6" hidden="1">
      <c r="A521" s="792"/>
      <c r="B521" s="793"/>
      <c r="C521" s="794"/>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6"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6" hidden="1">
      <c r="A523" s="792"/>
      <c r="B523" s="793"/>
      <c r="C523" s="794"/>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6"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6"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6"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6"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6"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6">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6"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6"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6"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6"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6"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6"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6">
      <c r="A536" s="801" t="s">
        <v>428</v>
      </c>
      <c r="B536" s="802"/>
      <c r="C536" s="803"/>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6">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6">
      <c r="A538" s="792" t="s">
        <v>446</v>
      </c>
      <c r="B538" s="793"/>
      <c r="C538" s="794"/>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6">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6">
      <c r="A540" s="792" t="s">
        <v>447</v>
      </c>
      <c r="B540" s="793"/>
      <c r="C540" s="794"/>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6">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6"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6"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6"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92" t="s">
        <v>429</v>
      </c>
      <c r="B545" s="793"/>
      <c r="C545" s="794"/>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602</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603</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92" t="s">
        <v>450</v>
      </c>
      <c r="B551" s="793"/>
      <c r="C551" s="794"/>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92" t="s">
        <v>452</v>
      </c>
      <c r="B553" s="793"/>
      <c r="C553" s="794"/>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92" t="s">
        <v>430</v>
      </c>
      <c r="B557" s="793"/>
      <c r="C557" s="794"/>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597</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6">
      <c r="A561" s="372"/>
      <c r="B561" s="365"/>
      <c r="C561" s="370"/>
      <c r="D561" s="441" t="s">
        <v>598</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6">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6">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04">
        <f>O318+O320</f>
        <v>0</v>
      </c>
      <c r="P563" s="805"/>
      <c r="Q563" s="301">
        <f>Q318+Q320+Q536</f>
        <v>95688.9</v>
      </c>
      <c r="R563" s="302"/>
      <c r="S563" s="799">
        <f>S318+S320</f>
        <v>0</v>
      </c>
      <c r="T563" s="800"/>
      <c r="U563" s="419">
        <f>U318+U320+U536</f>
        <v>0</v>
      </c>
      <c r="V563" s="404"/>
      <c r="W563" s="308"/>
      <c r="X563" s="308"/>
      <c r="Y563" s="455">
        <f>Y11+Y320+Y536</f>
        <v>139869414.41999999</v>
      </c>
    </row>
    <row r="564" spans="1:2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honeticPr fontId="4" type="noConversion"/>
  <pageMargins left="0.45" right="0.16" top="0.5" bottom="0.25" header="0.5" footer="0.5"/>
  <pageSetup paperSize="9" scale="45" orientation="portrait" r:id="rId1"/>
  <headerFooter alignWithMargins="0"/>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F155"/>
  <sheetViews>
    <sheetView view="pageBreakPreview" zoomScale="75" zoomScaleNormal="75" workbookViewId="0">
      <selection activeCell="E9" sqref="E9"/>
    </sheetView>
  </sheetViews>
  <sheetFormatPr defaultRowHeight="13.2"/>
  <cols>
    <col min="1" max="1" width="27.109375" customWidth="1"/>
    <col min="2" max="2" width="73.5546875" customWidth="1"/>
    <col min="3" max="3" width="23.109375" customWidth="1"/>
    <col min="4" max="4" width="25.33203125" hidden="1" customWidth="1"/>
    <col min="5" max="5" width="23" customWidth="1"/>
    <col min="6" max="6" width="9.109375" hidden="1" customWidth="1"/>
  </cols>
  <sheetData>
    <row r="1" spans="1:5" ht="105.75" customHeight="1" thickBot="1">
      <c r="A1" s="844" t="s">
        <v>351</v>
      </c>
      <c r="B1" s="844"/>
      <c r="C1" s="844"/>
      <c r="D1" s="622"/>
      <c r="E1" s="622" t="s">
        <v>353</v>
      </c>
    </row>
    <row r="2" spans="1:5" ht="24.75" customHeight="1">
      <c r="A2" s="845" t="s">
        <v>630</v>
      </c>
      <c r="B2" s="847" t="s">
        <v>373</v>
      </c>
      <c r="C2" s="849" t="s">
        <v>352</v>
      </c>
    </row>
    <row r="3" spans="1:5" ht="18" customHeight="1" thickBot="1">
      <c r="A3" s="846"/>
      <c r="B3" s="848"/>
      <c r="C3" s="850"/>
    </row>
    <row r="4" spans="1:5" ht="14.25" customHeight="1" thickBot="1">
      <c r="A4" s="483" t="s">
        <v>512</v>
      </c>
      <c r="B4" s="484" t="s">
        <v>467</v>
      </c>
      <c r="C4" s="485">
        <f>C5+C16++C30+C37+C53+C68+C70+C76+C89+C94</f>
        <v>8145505.9200000009</v>
      </c>
    </row>
    <row r="5" spans="1:5" ht="14.25" customHeight="1" thickBot="1">
      <c r="A5" s="486" t="s">
        <v>513</v>
      </c>
      <c r="B5" s="487" t="s">
        <v>631</v>
      </c>
      <c r="C5" s="488">
        <f>C6+C9</f>
        <v>5271544.62</v>
      </c>
    </row>
    <row r="6" spans="1:5">
      <c r="A6" s="489" t="s">
        <v>93</v>
      </c>
      <c r="B6" s="208" t="s">
        <v>94</v>
      </c>
      <c r="C6" s="490"/>
    </row>
    <row r="7" spans="1:5">
      <c r="A7" s="491" t="s">
        <v>152</v>
      </c>
      <c r="B7" s="492" t="s">
        <v>95</v>
      </c>
      <c r="C7" s="493"/>
    </row>
    <row r="8" spans="1:5" ht="26.4">
      <c r="A8" s="491" t="s">
        <v>153</v>
      </c>
      <c r="B8" s="494" t="s">
        <v>632</v>
      </c>
      <c r="C8" s="493"/>
    </row>
    <row r="9" spans="1:5">
      <c r="A9" s="491" t="s">
        <v>376</v>
      </c>
      <c r="B9" s="492" t="s">
        <v>95</v>
      </c>
      <c r="C9" s="493">
        <f>C10+C12+C15</f>
        <v>5271544.62</v>
      </c>
    </row>
    <row r="10" spans="1:5" ht="26.4">
      <c r="A10" s="491" t="s">
        <v>377</v>
      </c>
      <c r="B10" s="494" t="s">
        <v>633</v>
      </c>
      <c r="C10" s="596">
        <v>1510.07</v>
      </c>
    </row>
    <row r="11" spans="1:5" ht="26.4">
      <c r="A11" s="491" t="s">
        <v>634</v>
      </c>
      <c r="B11" s="494" t="s">
        <v>633</v>
      </c>
      <c r="C11" s="493"/>
    </row>
    <row r="12" spans="1:5" ht="26.4">
      <c r="A12" s="491" t="s">
        <v>378</v>
      </c>
      <c r="B12" s="494" t="s">
        <v>635</v>
      </c>
      <c r="C12" s="594">
        <v>5270030.95</v>
      </c>
    </row>
    <row r="13" spans="1:5" ht="79.2">
      <c r="A13" s="496" t="s">
        <v>379</v>
      </c>
      <c r="B13" s="497" t="s">
        <v>636</v>
      </c>
      <c r="C13" s="597">
        <v>5210884.5999999996</v>
      </c>
    </row>
    <row r="14" spans="1:5" ht="66">
      <c r="A14" s="496" t="s">
        <v>380</v>
      </c>
      <c r="B14" s="497" t="s">
        <v>637</v>
      </c>
      <c r="C14" s="597">
        <v>59146.35</v>
      </c>
    </row>
    <row r="15" spans="1:5" ht="181.5" customHeight="1" thickBot="1">
      <c r="A15" s="499" t="s">
        <v>381</v>
      </c>
      <c r="B15" s="500" t="s">
        <v>638</v>
      </c>
      <c r="C15" s="599">
        <v>3.6</v>
      </c>
    </row>
    <row r="16" spans="1:5" ht="13.8" thickBot="1">
      <c r="A16" s="502" t="s">
        <v>382</v>
      </c>
      <c r="B16" s="503" t="s">
        <v>109</v>
      </c>
      <c r="C16" s="595">
        <f>C17+C18</f>
        <v>608518.49</v>
      </c>
    </row>
    <row r="17" spans="1:3">
      <c r="A17" s="504" t="s">
        <v>383</v>
      </c>
      <c r="B17" s="505" t="s">
        <v>128</v>
      </c>
      <c r="C17" s="600">
        <v>605384.99</v>
      </c>
    </row>
    <row r="18" spans="1:3" ht="13.8" thickBot="1">
      <c r="A18" s="499" t="s">
        <v>384</v>
      </c>
      <c r="B18" s="506" t="s">
        <v>122</v>
      </c>
      <c r="C18" s="599">
        <v>3133.5</v>
      </c>
    </row>
    <row r="19" spans="1:3" ht="13.8" thickBot="1">
      <c r="A19" s="486" t="s">
        <v>385</v>
      </c>
      <c r="B19" s="503" t="s">
        <v>97</v>
      </c>
      <c r="C19" s="488">
        <f>C23+C25</f>
        <v>0</v>
      </c>
    </row>
    <row r="20" spans="1:3">
      <c r="A20" s="489"/>
      <c r="B20" s="505" t="s">
        <v>98</v>
      </c>
      <c r="C20" s="490"/>
    </row>
    <row r="21" spans="1:3">
      <c r="A21" s="491" t="s">
        <v>110</v>
      </c>
      <c r="B21" s="494" t="s">
        <v>139</v>
      </c>
      <c r="C21" s="493"/>
    </row>
    <row r="22" spans="1:3">
      <c r="A22" s="507" t="s">
        <v>100</v>
      </c>
      <c r="B22" s="494" t="s">
        <v>101</v>
      </c>
      <c r="C22" s="493"/>
    </row>
    <row r="23" spans="1:3">
      <c r="A23" s="491" t="s">
        <v>386</v>
      </c>
      <c r="B23" s="494" t="s">
        <v>139</v>
      </c>
      <c r="C23" s="495"/>
    </row>
    <row r="24" spans="1:3" ht="26.4">
      <c r="A24" s="496" t="s">
        <v>387</v>
      </c>
      <c r="B24" s="508" t="s">
        <v>639</v>
      </c>
      <c r="C24" s="498"/>
    </row>
    <row r="25" spans="1:3">
      <c r="A25" s="491" t="s">
        <v>388</v>
      </c>
      <c r="B25" s="492" t="s">
        <v>102</v>
      </c>
      <c r="C25" s="495"/>
    </row>
    <row r="26" spans="1:3" ht="26.4">
      <c r="A26" s="491" t="s">
        <v>389</v>
      </c>
      <c r="B26" s="509" t="s">
        <v>640</v>
      </c>
      <c r="C26" s="495"/>
    </row>
    <row r="27" spans="1:3" ht="52.8">
      <c r="A27" s="496" t="s">
        <v>390</v>
      </c>
      <c r="B27" s="508" t="s">
        <v>641</v>
      </c>
      <c r="C27" s="498"/>
    </row>
    <row r="28" spans="1:3" ht="26.4">
      <c r="A28" s="491" t="s">
        <v>391</v>
      </c>
      <c r="B28" s="509" t="s">
        <v>642</v>
      </c>
      <c r="C28" s="495"/>
    </row>
    <row r="29" spans="1:3" ht="53.4" thickBot="1">
      <c r="A29" s="510" t="s">
        <v>392</v>
      </c>
      <c r="B29" s="511" t="s">
        <v>643</v>
      </c>
      <c r="C29" s="512"/>
    </row>
    <row r="30" spans="1:3" ht="13.8" thickBot="1">
      <c r="A30" s="486" t="s">
        <v>393</v>
      </c>
      <c r="B30" s="487" t="s">
        <v>104</v>
      </c>
      <c r="C30" s="595">
        <f>C31+C35</f>
        <v>390877.28</v>
      </c>
    </row>
    <row r="31" spans="1:3" ht="26.4">
      <c r="A31" s="504" t="s">
        <v>456</v>
      </c>
      <c r="B31" s="513" t="s">
        <v>644</v>
      </c>
      <c r="C31" s="601">
        <f>C32</f>
        <v>135297.28</v>
      </c>
    </row>
    <row r="32" spans="1:3" ht="39.6">
      <c r="A32" s="496" t="s">
        <v>394</v>
      </c>
      <c r="B32" s="508" t="s">
        <v>645</v>
      </c>
      <c r="C32" s="597">
        <v>135297.28</v>
      </c>
    </row>
    <row r="33" spans="1:3" ht="39.6">
      <c r="A33" s="504" t="s">
        <v>646</v>
      </c>
      <c r="B33" s="515" t="s">
        <v>647</v>
      </c>
      <c r="C33" s="498"/>
    </row>
    <row r="34" spans="1:3" ht="52.8">
      <c r="A34" s="517" t="s">
        <v>648</v>
      </c>
      <c r="B34" s="518" t="s">
        <v>649</v>
      </c>
      <c r="C34" s="498"/>
    </row>
    <row r="35" spans="1:3" ht="26.4">
      <c r="A35" s="491" t="s">
        <v>435</v>
      </c>
      <c r="B35" s="509" t="s">
        <v>650</v>
      </c>
      <c r="C35" s="596">
        <f>C36</f>
        <v>255580</v>
      </c>
    </row>
    <row r="36" spans="1:3" ht="66.599999999999994" thickBot="1">
      <c r="A36" s="510" t="s">
        <v>395</v>
      </c>
      <c r="B36" s="511" t="s">
        <v>651</v>
      </c>
      <c r="C36" s="602">
        <v>255580</v>
      </c>
    </row>
    <row r="37" spans="1:3" ht="27" thickBot="1">
      <c r="A37" s="486" t="s">
        <v>396</v>
      </c>
      <c r="B37" s="519" t="s">
        <v>652</v>
      </c>
      <c r="C37" s="488">
        <f>C38+C43+C46+C48</f>
        <v>176421.42</v>
      </c>
    </row>
    <row r="38" spans="1:3">
      <c r="A38" s="520" t="s">
        <v>397</v>
      </c>
      <c r="B38" s="521"/>
      <c r="C38" s="522"/>
    </row>
    <row r="39" spans="1:3">
      <c r="A39" s="523" t="s">
        <v>398</v>
      </c>
      <c r="B39" s="524"/>
      <c r="C39" s="493"/>
    </row>
    <row r="40" spans="1:3">
      <c r="A40" s="523" t="s">
        <v>204</v>
      </c>
      <c r="B40" s="524" t="s">
        <v>205</v>
      </c>
      <c r="C40" s="493"/>
    </row>
    <row r="41" spans="1:3">
      <c r="A41" s="525" t="s">
        <v>206</v>
      </c>
      <c r="B41" s="526" t="s">
        <v>207</v>
      </c>
      <c r="C41" s="498"/>
    </row>
    <row r="42" spans="1:3">
      <c r="A42" s="525" t="s">
        <v>208</v>
      </c>
      <c r="B42" s="526" t="s">
        <v>209</v>
      </c>
      <c r="C42" s="493"/>
    </row>
    <row r="43" spans="1:3">
      <c r="A43" s="523" t="s">
        <v>399</v>
      </c>
      <c r="B43" s="524" t="s">
        <v>97</v>
      </c>
      <c r="C43" s="495">
        <f>C44</f>
        <v>175075.19</v>
      </c>
    </row>
    <row r="44" spans="1:3">
      <c r="A44" s="523" t="s">
        <v>400</v>
      </c>
      <c r="B44" s="527" t="s">
        <v>653</v>
      </c>
      <c r="C44" s="495">
        <f>C45</f>
        <v>175075.19</v>
      </c>
    </row>
    <row r="45" spans="1:3" ht="26.4">
      <c r="A45" s="525" t="s">
        <v>401</v>
      </c>
      <c r="B45" s="508" t="s">
        <v>654</v>
      </c>
      <c r="C45" s="498">
        <v>175075.19</v>
      </c>
    </row>
    <row r="46" spans="1:3" ht="26.4">
      <c r="A46" s="523" t="s">
        <v>175</v>
      </c>
      <c r="B46" s="527" t="s">
        <v>655</v>
      </c>
      <c r="C46" s="493"/>
    </row>
    <row r="47" spans="1:3">
      <c r="A47" s="523" t="s">
        <v>112</v>
      </c>
      <c r="B47" s="527" t="s">
        <v>656</v>
      </c>
      <c r="C47" s="493"/>
    </row>
    <row r="48" spans="1:3">
      <c r="A48" s="523" t="s">
        <v>657</v>
      </c>
      <c r="B48" s="524" t="s">
        <v>214</v>
      </c>
      <c r="C48" s="493">
        <f>C49+C51</f>
        <v>1346.23</v>
      </c>
    </row>
    <row r="49" spans="1:3" ht="39.6">
      <c r="A49" s="523" t="s">
        <v>658</v>
      </c>
      <c r="B49" s="528" t="s">
        <v>663</v>
      </c>
      <c r="C49" s="501">
        <f>C50</f>
        <v>283.02999999999997</v>
      </c>
    </row>
    <row r="50" spans="1:3" ht="52.8">
      <c r="A50" s="525" t="s">
        <v>664</v>
      </c>
      <c r="B50" s="529" t="s">
        <v>665</v>
      </c>
      <c r="C50" s="512">
        <v>283.02999999999997</v>
      </c>
    </row>
    <row r="51" spans="1:3">
      <c r="A51" s="523" t="s">
        <v>666</v>
      </c>
      <c r="B51" s="530" t="s">
        <v>216</v>
      </c>
      <c r="C51" s="512">
        <f>C52</f>
        <v>1063.2</v>
      </c>
    </row>
    <row r="52" spans="1:3" ht="27" thickBot="1">
      <c r="A52" s="525" t="s">
        <v>667</v>
      </c>
      <c r="B52" s="529" t="s">
        <v>668</v>
      </c>
      <c r="C52" s="512">
        <v>1063.2</v>
      </c>
    </row>
    <row r="53" spans="1:3" ht="27" thickBot="1">
      <c r="A53" s="486" t="s">
        <v>402</v>
      </c>
      <c r="B53" s="519" t="s">
        <v>669</v>
      </c>
      <c r="C53" s="595">
        <f>C54</f>
        <v>342764.65</v>
      </c>
    </row>
    <row r="54" spans="1:3" ht="52.8">
      <c r="A54" s="520" t="s">
        <v>403</v>
      </c>
      <c r="B54" s="531" t="s">
        <v>670</v>
      </c>
      <c r="C54" s="603">
        <f>C55+C62</f>
        <v>342764.65</v>
      </c>
    </row>
    <row r="55" spans="1:3" ht="52.8">
      <c r="A55" s="523" t="s">
        <v>404</v>
      </c>
      <c r="B55" s="509" t="s">
        <v>671</v>
      </c>
      <c r="C55" s="594">
        <f>C56</f>
        <v>164215.99</v>
      </c>
    </row>
    <row r="56" spans="1:3" ht="52.8">
      <c r="A56" s="525" t="s">
        <v>438</v>
      </c>
      <c r="B56" s="508" t="s">
        <v>672</v>
      </c>
      <c r="C56" s="597">
        <v>164215.99</v>
      </c>
    </row>
    <row r="57" spans="1:3" ht="52.8">
      <c r="A57" s="523" t="s">
        <v>177</v>
      </c>
      <c r="B57" s="527" t="s">
        <v>673</v>
      </c>
      <c r="C57" s="495">
        <f>C58</f>
        <v>0</v>
      </c>
    </row>
    <row r="58" spans="1:3" ht="79.2">
      <c r="A58" s="525" t="s">
        <v>238</v>
      </c>
      <c r="B58" s="532" t="s">
        <v>674</v>
      </c>
      <c r="C58" s="498"/>
    </row>
    <row r="59" spans="1:3" ht="39.6">
      <c r="A59" s="523" t="s">
        <v>243</v>
      </c>
      <c r="B59" s="527" t="s">
        <v>675</v>
      </c>
      <c r="C59" s="495"/>
    </row>
    <row r="60" spans="1:3" ht="52.8">
      <c r="A60" s="525" t="s">
        <v>151</v>
      </c>
      <c r="B60" s="532" t="s">
        <v>676</v>
      </c>
      <c r="C60" s="498"/>
    </row>
    <row r="61" spans="1:3" ht="39.6">
      <c r="A61" s="523" t="s">
        <v>115</v>
      </c>
      <c r="B61" s="527" t="s">
        <v>677</v>
      </c>
      <c r="C61" s="493"/>
    </row>
    <row r="62" spans="1:3" ht="52.8">
      <c r="A62" s="523" t="s">
        <v>405</v>
      </c>
      <c r="B62" s="509" t="s">
        <v>678</v>
      </c>
      <c r="C62" s="495">
        <f>C63</f>
        <v>178548.66</v>
      </c>
    </row>
    <row r="63" spans="1:3" ht="52.8">
      <c r="A63" s="525" t="s">
        <v>406</v>
      </c>
      <c r="B63" s="508" t="s">
        <v>679</v>
      </c>
      <c r="C63" s="498">
        <v>178548.66</v>
      </c>
    </row>
    <row r="64" spans="1:3" ht="26.4">
      <c r="A64" s="523" t="s">
        <v>294</v>
      </c>
      <c r="B64" s="527" t="s">
        <v>680</v>
      </c>
      <c r="C64" s="493"/>
    </row>
    <row r="65" spans="1:3" ht="26.4">
      <c r="A65" s="523" t="s">
        <v>118</v>
      </c>
      <c r="B65" s="527" t="s">
        <v>681</v>
      </c>
      <c r="C65" s="493"/>
    </row>
    <row r="66" spans="1:3" ht="39.6">
      <c r="A66" s="523" t="s">
        <v>121</v>
      </c>
      <c r="B66" s="527" t="s">
        <v>682</v>
      </c>
      <c r="C66" s="493"/>
    </row>
    <row r="67" spans="1:3" ht="40.200000000000003" thickBot="1">
      <c r="A67" s="534" t="s">
        <v>183</v>
      </c>
      <c r="B67" s="528" t="s">
        <v>683</v>
      </c>
      <c r="C67" s="501"/>
    </row>
    <row r="68" spans="1:3" ht="13.8" thickBot="1">
      <c r="A68" s="486" t="s">
        <v>407</v>
      </c>
      <c r="B68" s="487" t="s">
        <v>149</v>
      </c>
      <c r="C68" s="595">
        <f>C69</f>
        <v>11498.91</v>
      </c>
    </row>
    <row r="69" spans="1:3" ht="13.8" thickBot="1">
      <c r="A69" s="535" t="s">
        <v>408</v>
      </c>
      <c r="B69" s="67" t="s">
        <v>132</v>
      </c>
      <c r="C69" s="604">
        <v>11498.91</v>
      </c>
    </row>
    <row r="70" spans="1:3" ht="13.8" thickBot="1">
      <c r="A70" s="536" t="s">
        <v>441</v>
      </c>
      <c r="B70" s="537" t="s">
        <v>442</v>
      </c>
      <c r="C70" s="606">
        <f>C72+C73</f>
        <v>986460.22</v>
      </c>
    </row>
    <row r="71" spans="1:3" ht="52.8">
      <c r="A71" s="539" t="s">
        <v>626</v>
      </c>
      <c r="B71" s="540" t="s">
        <v>684</v>
      </c>
      <c r="C71" s="541"/>
    </row>
    <row r="72" spans="1:3" ht="66">
      <c r="A72" s="542" t="s">
        <v>685</v>
      </c>
      <c r="B72" s="543" t="s">
        <v>686</v>
      </c>
      <c r="C72" s="605">
        <v>786546.72</v>
      </c>
    </row>
    <row r="73" spans="1:3" ht="52.8">
      <c r="A73" s="542" t="s">
        <v>687</v>
      </c>
      <c r="B73" s="546" t="s">
        <v>0</v>
      </c>
      <c r="C73" s="598">
        <f>C74</f>
        <v>199913.5</v>
      </c>
    </row>
    <row r="74" spans="1:3" ht="26.4">
      <c r="A74" s="542" t="s">
        <v>1</v>
      </c>
      <c r="B74" s="547" t="s">
        <v>56</v>
      </c>
      <c r="C74" s="596">
        <f>C75</f>
        <v>199913.5</v>
      </c>
    </row>
    <row r="75" spans="1:3" ht="43.5" customHeight="1" thickBot="1">
      <c r="A75" s="548" t="s">
        <v>2</v>
      </c>
      <c r="B75" s="549" t="s">
        <v>57</v>
      </c>
      <c r="C75" s="607">
        <v>199913.5</v>
      </c>
    </row>
    <row r="76" spans="1:3" ht="13.8" thickBot="1">
      <c r="A76" s="551" t="s">
        <v>411</v>
      </c>
      <c r="B76" s="552" t="s">
        <v>136</v>
      </c>
      <c r="C76" s="553">
        <f>C77+C80+C81+C84+C85+C87</f>
        <v>417175</v>
      </c>
    </row>
    <row r="77" spans="1:3" ht="26.4">
      <c r="A77" s="554" t="s">
        <v>3</v>
      </c>
      <c r="B77" s="513" t="s">
        <v>4</v>
      </c>
      <c r="C77" s="555">
        <f>C78+C79</f>
        <v>8525</v>
      </c>
    </row>
    <row r="78" spans="1:3" ht="52.8">
      <c r="A78" s="556" t="s">
        <v>5</v>
      </c>
      <c r="B78" s="508" t="s">
        <v>6</v>
      </c>
      <c r="C78" s="557">
        <v>950</v>
      </c>
    </row>
    <row r="79" spans="1:3" ht="51.75" customHeight="1">
      <c r="A79" s="556" t="s">
        <v>7</v>
      </c>
      <c r="B79" s="508" t="s">
        <v>8</v>
      </c>
      <c r="C79" s="557">
        <v>7575</v>
      </c>
    </row>
    <row r="80" spans="1:3" ht="39.6">
      <c r="A80" s="558" t="s">
        <v>9</v>
      </c>
      <c r="B80" s="509" t="s">
        <v>10</v>
      </c>
      <c r="C80" s="559">
        <v>9000</v>
      </c>
    </row>
    <row r="81" spans="1:3" ht="66">
      <c r="A81" s="558" t="s">
        <v>11</v>
      </c>
      <c r="B81" s="509" t="s">
        <v>12</v>
      </c>
      <c r="C81" s="559">
        <f>C82+C83</f>
        <v>42000</v>
      </c>
    </row>
    <row r="82" spans="1:3">
      <c r="A82" s="556" t="s">
        <v>13</v>
      </c>
      <c r="B82" s="508" t="s">
        <v>14</v>
      </c>
      <c r="C82" s="533">
        <v>30000</v>
      </c>
    </row>
    <row r="83" spans="1:3">
      <c r="A83" s="556" t="s">
        <v>15</v>
      </c>
      <c r="B83" s="508" t="s">
        <v>555</v>
      </c>
      <c r="C83" s="533">
        <v>12000</v>
      </c>
    </row>
    <row r="84" spans="1:3" ht="39.6">
      <c r="A84" s="558" t="s">
        <v>16</v>
      </c>
      <c r="B84" s="509" t="s">
        <v>17</v>
      </c>
      <c r="C84" s="559">
        <v>17800</v>
      </c>
    </row>
    <row r="85" spans="1:3" ht="26.4">
      <c r="A85" s="558" t="s">
        <v>18</v>
      </c>
      <c r="B85" s="509" t="s">
        <v>620</v>
      </c>
      <c r="C85" s="559">
        <v>156900</v>
      </c>
    </row>
    <row r="86" spans="1:3" ht="39.6">
      <c r="A86" s="558" t="s">
        <v>19</v>
      </c>
      <c r="B86" s="560" t="s">
        <v>20</v>
      </c>
      <c r="C86" s="559"/>
    </row>
    <row r="87" spans="1:3" ht="26.4">
      <c r="A87" s="542" t="s">
        <v>21</v>
      </c>
      <c r="B87" s="561" t="s">
        <v>22</v>
      </c>
      <c r="C87" s="493">
        <f>C88</f>
        <v>182950</v>
      </c>
    </row>
    <row r="88" spans="1:3" ht="27" thickBot="1">
      <c r="A88" s="548" t="s">
        <v>412</v>
      </c>
      <c r="B88" s="549" t="s">
        <v>23</v>
      </c>
      <c r="C88" s="550">
        <v>182950</v>
      </c>
    </row>
    <row r="89" spans="1:3" ht="13.8" thickBot="1">
      <c r="A89" s="551" t="s">
        <v>413</v>
      </c>
      <c r="B89" s="563" t="s">
        <v>255</v>
      </c>
      <c r="C89" s="610">
        <f>C90</f>
        <v>2463.3000000000002</v>
      </c>
    </row>
    <row r="90" spans="1:3">
      <c r="A90" s="564" t="s">
        <v>659</v>
      </c>
      <c r="B90" s="565" t="s">
        <v>660</v>
      </c>
      <c r="C90" s="609">
        <f>C91</f>
        <v>2463.3000000000002</v>
      </c>
    </row>
    <row r="91" spans="1:3" ht="26.4">
      <c r="A91" s="566" t="s">
        <v>661</v>
      </c>
      <c r="B91" s="567" t="s">
        <v>662</v>
      </c>
      <c r="C91" s="608">
        <v>2463.3000000000002</v>
      </c>
    </row>
    <row r="92" spans="1:3">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8" thickBot="1">
      <c r="A95" s="574" t="s">
        <v>26</v>
      </c>
      <c r="B95" s="575" t="s">
        <v>27</v>
      </c>
      <c r="C95" s="611">
        <v>-62217.97</v>
      </c>
    </row>
    <row r="96" spans="1:3" ht="17.25" customHeight="1" thickBot="1">
      <c r="A96" s="576" t="s">
        <v>415</v>
      </c>
      <c r="B96" s="577" t="s">
        <v>268</v>
      </c>
      <c r="C96" s="578">
        <f>C97</f>
        <v>56623971</v>
      </c>
    </row>
    <row r="97" spans="1:3" ht="26.4">
      <c r="A97" s="579" t="s">
        <v>463</v>
      </c>
      <c r="B97" s="580" t="s">
        <v>464</v>
      </c>
      <c r="C97" s="514">
        <f>C98+C103+C128</f>
        <v>56623971</v>
      </c>
    </row>
    <row r="98" spans="1:3" ht="26.4">
      <c r="A98" s="581" t="s">
        <v>416</v>
      </c>
      <c r="B98" s="582" t="s">
        <v>298</v>
      </c>
      <c r="C98" s="583">
        <f>C99+C101</f>
        <v>28521000</v>
      </c>
    </row>
    <row r="99" spans="1:3">
      <c r="A99" s="523" t="s">
        <v>480</v>
      </c>
      <c r="B99" s="584" t="s">
        <v>299</v>
      </c>
      <c r="C99" s="493">
        <v>27265000</v>
      </c>
    </row>
    <row r="100" spans="1:3" ht="26.4">
      <c r="A100" s="525" t="s">
        <v>417</v>
      </c>
      <c r="B100" s="532" t="s">
        <v>300</v>
      </c>
      <c r="C100" s="498">
        <v>27265000</v>
      </c>
    </row>
    <row r="101" spans="1:3" ht="26.4">
      <c r="A101" s="542" t="s">
        <v>418</v>
      </c>
      <c r="B101" s="584" t="s">
        <v>301</v>
      </c>
      <c r="C101" s="516">
        <f>C102</f>
        <v>1256000</v>
      </c>
    </row>
    <row r="102" spans="1:3" ht="27" thickBot="1">
      <c r="A102" s="593" t="s">
        <v>419</v>
      </c>
      <c r="B102" s="529" t="s">
        <v>28</v>
      </c>
      <c r="C102" s="512">
        <v>1256000</v>
      </c>
    </row>
    <row r="103" spans="1:3" ht="27" thickBot="1">
      <c r="A103" s="620" t="s">
        <v>420</v>
      </c>
      <c r="B103" s="621" t="s">
        <v>29</v>
      </c>
      <c r="C103" s="538">
        <f>C111+C113</f>
        <v>208800</v>
      </c>
    </row>
    <row r="104" spans="1:3" ht="26.4">
      <c r="A104" s="617" t="s">
        <v>30</v>
      </c>
      <c r="B104" s="618" t="s">
        <v>31</v>
      </c>
      <c r="C104" s="619"/>
    </row>
    <row r="105" spans="1:3">
      <c r="A105" s="585" t="s">
        <v>32</v>
      </c>
      <c r="B105" s="515" t="s">
        <v>33</v>
      </c>
      <c r="C105" s="544"/>
    </row>
    <row r="106" spans="1:3" ht="26.4">
      <c r="A106" s="586" t="s">
        <v>34</v>
      </c>
      <c r="B106" s="518" t="s">
        <v>35</v>
      </c>
      <c r="C106" s="557"/>
    </row>
    <row r="107" spans="1:3">
      <c r="A107" s="585" t="s">
        <v>36</v>
      </c>
      <c r="B107" s="515" t="s">
        <v>37</v>
      </c>
      <c r="C107" s="544"/>
    </row>
    <row r="108" spans="1:3" ht="26.4">
      <c r="A108" s="586" t="s">
        <v>38</v>
      </c>
      <c r="B108" s="518" t="s">
        <v>39</v>
      </c>
      <c r="C108" s="557"/>
    </row>
    <row r="109" spans="1:3" ht="26.4">
      <c r="A109" s="585" t="s">
        <v>40</v>
      </c>
      <c r="B109" s="515" t="s">
        <v>41</v>
      </c>
      <c r="C109" s="544"/>
    </row>
    <row r="110" spans="1:3" ht="26.4">
      <c r="A110" s="586" t="s">
        <v>42</v>
      </c>
      <c r="B110" s="518" t="s">
        <v>43</v>
      </c>
      <c r="C110" s="557"/>
    </row>
    <row r="111" spans="1:3" ht="39.6">
      <c r="A111" s="585" t="s">
        <v>44</v>
      </c>
      <c r="B111" s="515" t="s">
        <v>45</v>
      </c>
      <c r="C111" s="544">
        <f>C112</f>
        <v>73800</v>
      </c>
    </row>
    <row r="112" spans="1:3" ht="26.4">
      <c r="A112" s="586" t="s">
        <v>46</v>
      </c>
      <c r="B112" s="518" t="s">
        <v>47</v>
      </c>
      <c r="C112" s="557">
        <v>73800</v>
      </c>
    </row>
    <row r="113" spans="1:3">
      <c r="A113" s="587" t="s">
        <v>421</v>
      </c>
      <c r="B113" s="588" t="s">
        <v>306</v>
      </c>
      <c r="C113" s="562">
        <f>C114</f>
        <v>135000</v>
      </c>
    </row>
    <row r="114" spans="1:3">
      <c r="A114" s="523" t="s">
        <v>422</v>
      </c>
      <c r="B114" s="584" t="s">
        <v>307</v>
      </c>
      <c r="C114" s="516">
        <f>C115+C118</f>
        <v>135000</v>
      </c>
    </row>
    <row r="115" spans="1:3" ht="26.4">
      <c r="A115" s="523" t="s">
        <v>422</v>
      </c>
      <c r="B115" s="584" t="s">
        <v>48</v>
      </c>
      <c r="C115" s="493">
        <v>55000</v>
      </c>
    </row>
    <row r="116" spans="1:3" ht="39.6">
      <c r="A116" s="523" t="s">
        <v>422</v>
      </c>
      <c r="B116" s="584" t="s">
        <v>49</v>
      </c>
      <c r="C116" s="493"/>
    </row>
    <row r="117" spans="1:3" ht="39.6">
      <c r="A117" s="523" t="s">
        <v>422</v>
      </c>
      <c r="B117" s="584" t="s">
        <v>55</v>
      </c>
      <c r="C117" s="493"/>
    </row>
    <row r="118" spans="1:3" ht="39.6">
      <c r="A118" s="523" t="s">
        <v>422</v>
      </c>
      <c r="B118" s="584" t="s">
        <v>53</v>
      </c>
      <c r="C118" s="493">
        <v>80000</v>
      </c>
    </row>
    <row r="119" spans="1:3" ht="39.6">
      <c r="A119" s="523" t="s">
        <v>422</v>
      </c>
      <c r="B119" s="584" t="s">
        <v>54</v>
      </c>
      <c r="C119" s="493"/>
    </row>
    <row r="120" spans="1:3" ht="39.6">
      <c r="A120" s="523" t="s">
        <v>422</v>
      </c>
      <c r="B120" s="584" t="s">
        <v>50</v>
      </c>
      <c r="C120" s="493"/>
    </row>
    <row r="121" spans="1:3" ht="52.8">
      <c r="A121" s="523" t="s">
        <v>422</v>
      </c>
      <c r="B121" s="584" t="s">
        <v>51</v>
      </c>
      <c r="C121" s="493"/>
    </row>
    <row r="122" spans="1:3" ht="79.2">
      <c r="A122" s="523" t="s">
        <v>422</v>
      </c>
      <c r="B122" s="584" t="s">
        <v>52</v>
      </c>
      <c r="C122" s="493"/>
    </row>
    <row r="123" spans="1:3" ht="39.6">
      <c r="A123" s="523" t="s">
        <v>422</v>
      </c>
      <c r="B123" s="584" t="s">
        <v>58</v>
      </c>
      <c r="C123" s="493"/>
    </row>
    <row r="124" spans="1:3" ht="26.4">
      <c r="A124" s="523" t="s">
        <v>422</v>
      </c>
      <c r="B124" s="584" t="s">
        <v>59</v>
      </c>
      <c r="C124" s="493"/>
    </row>
    <row r="125" spans="1:3" ht="26.4">
      <c r="A125" s="523" t="s">
        <v>422</v>
      </c>
      <c r="B125" s="584" t="s">
        <v>60</v>
      </c>
      <c r="C125" s="493"/>
    </row>
    <row r="126" spans="1:3" ht="26.4">
      <c r="A126" s="523" t="s">
        <v>422</v>
      </c>
      <c r="B126" s="589" t="s">
        <v>61</v>
      </c>
      <c r="C126" s="493"/>
    </row>
    <row r="127" spans="1:3" ht="27" thickBot="1">
      <c r="A127" s="534" t="s">
        <v>422</v>
      </c>
      <c r="B127" s="616" t="s">
        <v>62</v>
      </c>
      <c r="C127" s="501"/>
    </row>
    <row r="128" spans="1:3" ht="27" thickBot="1">
      <c r="A128" s="620" t="s">
        <v>423</v>
      </c>
      <c r="B128" s="621" t="s">
        <v>482</v>
      </c>
      <c r="C128" s="538">
        <f>C133+C136+C144+C148+C150</f>
        <v>27894171</v>
      </c>
    </row>
    <row r="129" spans="1:3" ht="39.6">
      <c r="A129" s="617" t="s">
        <v>63</v>
      </c>
      <c r="B129" s="618" t="s">
        <v>64</v>
      </c>
      <c r="C129" s="619"/>
    </row>
    <row r="130" spans="1:3" ht="39.6">
      <c r="A130" s="586" t="s">
        <v>65</v>
      </c>
      <c r="B130" s="518" t="s">
        <v>66</v>
      </c>
      <c r="C130" s="557"/>
    </row>
    <row r="131" spans="1:3" ht="26.4">
      <c r="A131" s="523" t="s">
        <v>483</v>
      </c>
      <c r="B131" s="584" t="s">
        <v>67</v>
      </c>
      <c r="C131" s="516"/>
    </row>
    <row r="132" spans="1:3" ht="26.4">
      <c r="A132" s="525" t="s">
        <v>425</v>
      </c>
      <c r="B132" s="532" t="s">
        <v>68</v>
      </c>
      <c r="C132" s="498"/>
    </row>
    <row r="133" spans="1:3" ht="26.4">
      <c r="A133" s="523" t="s">
        <v>488</v>
      </c>
      <c r="B133" s="584" t="s">
        <v>69</v>
      </c>
      <c r="C133" s="516">
        <f>C134</f>
        <v>657400</v>
      </c>
    </row>
    <row r="134" spans="1:3" ht="26.4">
      <c r="A134" s="525" t="s">
        <v>427</v>
      </c>
      <c r="B134" s="532" t="s">
        <v>70</v>
      </c>
      <c r="C134" s="498">
        <v>657400</v>
      </c>
    </row>
    <row r="135" spans="1:3" ht="26.4">
      <c r="A135" s="590" t="s">
        <v>492</v>
      </c>
      <c r="B135" s="584" t="s">
        <v>71</v>
      </c>
      <c r="C135" s="516"/>
    </row>
    <row r="136" spans="1:3" ht="26.4">
      <c r="A136" s="591" t="s">
        <v>465</v>
      </c>
      <c r="B136" s="584" t="s">
        <v>72</v>
      </c>
      <c r="C136" s="516">
        <f>C137+C138+C139+C140+C142+C143</f>
        <v>24164200</v>
      </c>
    </row>
    <row r="137" spans="1:3" ht="92.4">
      <c r="A137" s="496" t="s">
        <v>465</v>
      </c>
      <c r="B137" s="532" t="s">
        <v>73</v>
      </c>
      <c r="C137" s="498">
        <v>21439300</v>
      </c>
    </row>
    <row r="138" spans="1:3" ht="66">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9.2">
      <c r="A141" s="496" t="s">
        <v>465</v>
      </c>
      <c r="B141" s="532" t="s">
        <v>77</v>
      </c>
      <c r="C141" s="498"/>
    </row>
    <row r="142" spans="1:3" ht="66">
      <c r="A142" s="496" t="s">
        <v>465</v>
      </c>
      <c r="B142" s="532" t="s">
        <v>78</v>
      </c>
      <c r="C142" s="498">
        <v>78000</v>
      </c>
    </row>
    <row r="143" spans="1:3" ht="52.8">
      <c r="A143" s="496" t="s">
        <v>465</v>
      </c>
      <c r="B143" s="532" t="s">
        <v>79</v>
      </c>
      <c r="C143" s="498">
        <v>302000</v>
      </c>
    </row>
    <row r="144" spans="1:3" ht="26.4">
      <c r="A144" s="523" t="s">
        <v>499</v>
      </c>
      <c r="B144" s="584" t="s">
        <v>80</v>
      </c>
      <c r="C144" s="493">
        <f>C145+C147</f>
        <v>1632600</v>
      </c>
    </row>
    <row r="145" spans="1:3" ht="26.4">
      <c r="A145" s="525" t="s">
        <v>500</v>
      </c>
      <c r="B145" s="532" t="s">
        <v>82</v>
      </c>
      <c r="C145" s="498">
        <v>333600</v>
      </c>
    </row>
    <row r="146" spans="1:3" ht="26.4">
      <c r="A146" s="525" t="s">
        <v>500</v>
      </c>
      <c r="B146" s="532" t="s">
        <v>363</v>
      </c>
      <c r="C146" s="498"/>
    </row>
    <row r="147" spans="1:3" ht="26.4">
      <c r="A147" s="525" t="s">
        <v>500</v>
      </c>
      <c r="B147" s="532" t="s">
        <v>83</v>
      </c>
      <c r="C147" s="498">
        <v>1299000</v>
      </c>
    </row>
    <row r="148" spans="1:3" ht="52.8">
      <c r="A148" s="523" t="s">
        <v>501</v>
      </c>
      <c r="B148" s="584" t="s">
        <v>84</v>
      </c>
      <c r="C148" s="493">
        <f>C149</f>
        <v>392171</v>
      </c>
    </row>
    <row r="149" spans="1:3" ht="52.8">
      <c r="A149" s="525" t="s">
        <v>426</v>
      </c>
      <c r="B149" s="532" t="s">
        <v>85</v>
      </c>
      <c r="C149" s="498">
        <v>392171</v>
      </c>
    </row>
    <row r="150" spans="1:3" ht="39.6">
      <c r="A150" s="585" t="s">
        <v>86</v>
      </c>
      <c r="B150" s="515" t="s">
        <v>87</v>
      </c>
      <c r="C150" s="498">
        <f>C151</f>
        <v>1047800</v>
      </c>
    </row>
    <row r="151" spans="1:3" ht="39.6">
      <c r="A151" s="586" t="s">
        <v>88</v>
      </c>
      <c r="B151" s="518" t="s">
        <v>89</v>
      </c>
      <c r="C151" s="498">
        <v>1047800</v>
      </c>
    </row>
    <row r="152" spans="1:3">
      <c r="A152" s="523" t="s">
        <v>506</v>
      </c>
      <c r="B152" s="592" t="s">
        <v>507</v>
      </c>
      <c r="C152" s="493"/>
    </row>
    <row r="153" spans="1:3">
      <c r="A153" s="523" t="s">
        <v>424</v>
      </c>
      <c r="B153" s="592" t="s">
        <v>508</v>
      </c>
      <c r="C153" s="493"/>
    </row>
    <row r="154" spans="1:3" ht="93" thickBot="1">
      <c r="A154" s="593" t="s">
        <v>424</v>
      </c>
      <c r="B154" s="529" t="s">
        <v>90</v>
      </c>
      <c r="C154" s="512"/>
    </row>
    <row r="155" spans="1:3" ht="13.8" thickBot="1">
      <c r="A155" s="613"/>
      <c r="B155" s="614" t="s">
        <v>269</v>
      </c>
      <c r="C155" s="615">
        <f>C4+C96</f>
        <v>64769476.920000002</v>
      </c>
    </row>
  </sheetData>
  <mergeCells count="4">
    <mergeCell ref="A1:C1"/>
    <mergeCell ref="A2:A3"/>
    <mergeCell ref="B2:B3"/>
    <mergeCell ref="C2:C3"/>
  </mergeCells>
  <phoneticPr fontId="4" type="noConversion"/>
  <pageMargins left="0.75" right="0.75" top="1" bottom="1" header="0.5" footer="0.5"/>
  <pageSetup paperSize="9" scale="59" orientation="portrait" r:id="rId1"/>
  <headerFooter alignWithMargins="0"/>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50"/>
  <sheetViews>
    <sheetView tabSelected="1" zoomScale="75" zoomScaleNormal="75" workbookViewId="0">
      <selection activeCell="B31" sqref="B31"/>
    </sheetView>
  </sheetViews>
  <sheetFormatPr defaultRowHeight="13.2"/>
  <cols>
    <col min="1" max="1" width="27.109375" style="624" customWidth="1"/>
    <col min="2" max="2" width="65.6640625" customWidth="1"/>
    <col min="3" max="3" width="19.77734375" customWidth="1"/>
    <col min="4" max="4" width="14.33203125" customWidth="1"/>
  </cols>
  <sheetData>
    <row r="1" spans="1:4" ht="13.8">
      <c r="B1" s="851" t="s">
        <v>81</v>
      </c>
      <c r="C1" s="851"/>
    </row>
    <row r="2" spans="1:4" ht="13.8">
      <c r="B2" s="852" t="s">
        <v>738</v>
      </c>
      <c r="C2" s="852"/>
    </row>
    <row r="3" spans="1:4" ht="13.8">
      <c r="B3" s="852" t="s">
        <v>737</v>
      </c>
      <c r="C3" s="852"/>
    </row>
    <row r="4" spans="1:4" ht="19.8" customHeight="1">
      <c r="B4" s="863"/>
      <c r="C4" s="863"/>
    </row>
    <row r="5" spans="1:4">
      <c r="B5" s="853"/>
      <c r="C5" s="853"/>
    </row>
    <row r="6" spans="1:4" ht="51.75" customHeight="1">
      <c r="A6" s="856" t="s">
        <v>735</v>
      </c>
      <c r="B6" s="856"/>
      <c r="C6" s="856"/>
      <c r="D6" s="856"/>
    </row>
    <row r="7" spans="1:4" ht="13.8" thickBot="1">
      <c r="A7" s="624" t="s">
        <v>688</v>
      </c>
      <c r="C7" s="626" t="s">
        <v>689</v>
      </c>
    </row>
    <row r="8" spans="1:4" ht="24.75" customHeight="1">
      <c r="A8" s="857" t="s">
        <v>630</v>
      </c>
      <c r="B8" s="859" t="s">
        <v>200</v>
      </c>
      <c r="C8" s="861" t="s">
        <v>734</v>
      </c>
      <c r="D8" s="854" t="s">
        <v>736</v>
      </c>
    </row>
    <row r="9" spans="1:4" ht="18" customHeight="1" thickBot="1">
      <c r="A9" s="858"/>
      <c r="B9" s="860"/>
      <c r="C9" s="862"/>
      <c r="D9" s="855"/>
    </row>
    <row r="10" spans="1:4" ht="14.25" customHeight="1" thickBot="1">
      <c r="A10" s="633" t="s">
        <v>133</v>
      </c>
      <c r="B10" s="634" t="s">
        <v>714</v>
      </c>
      <c r="C10" s="712">
        <f>C11+C21+C15</f>
        <v>1947915.5499999998</v>
      </c>
      <c r="D10" s="713">
        <v>224377.09</v>
      </c>
    </row>
    <row r="11" spans="1:4" ht="14.25" customHeight="1" thickBot="1">
      <c r="A11" s="635" t="s">
        <v>134</v>
      </c>
      <c r="B11" s="636" t="s">
        <v>715</v>
      </c>
      <c r="C11" s="683">
        <f>C12</f>
        <v>74791.91</v>
      </c>
      <c r="D11" s="711">
        <v>10750.79</v>
      </c>
    </row>
    <row r="12" spans="1:4">
      <c r="A12" s="627" t="s">
        <v>135</v>
      </c>
      <c r="B12" s="637" t="s">
        <v>95</v>
      </c>
      <c r="C12" s="684">
        <f>C13</f>
        <v>74791.91</v>
      </c>
      <c r="D12" s="709">
        <v>10750.79</v>
      </c>
    </row>
    <row r="13" spans="1:4" ht="55.5" customHeight="1">
      <c r="A13" s="741" t="s">
        <v>265</v>
      </c>
      <c r="B13" s="714" t="s">
        <v>264</v>
      </c>
      <c r="C13" s="742">
        <v>74791.91</v>
      </c>
      <c r="D13" s="710">
        <v>10770.79</v>
      </c>
    </row>
    <row r="14" spans="1:4" ht="43.8" customHeight="1" thickBot="1">
      <c r="A14" s="675" t="s">
        <v>739</v>
      </c>
      <c r="B14" s="740" t="s">
        <v>744</v>
      </c>
      <c r="C14" s="738">
        <v>0</v>
      </c>
      <c r="D14" s="739">
        <v>-20</v>
      </c>
    </row>
    <row r="15" spans="1:4" ht="30" customHeight="1" thickBot="1">
      <c r="A15" s="631" t="s">
        <v>698</v>
      </c>
      <c r="B15" s="632" t="s">
        <v>699</v>
      </c>
      <c r="C15" s="686">
        <f>C17+C18+C19+C20</f>
        <v>310312.88</v>
      </c>
      <c r="D15" s="711">
        <v>77933.679999999993</v>
      </c>
    </row>
    <row r="16" spans="1:4" ht="30" customHeight="1">
      <c r="A16" s="679" t="s">
        <v>716</v>
      </c>
      <c r="B16" s="680" t="s">
        <v>717</v>
      </c>
      <c r="C16" s="687">
        <f>C17+C18+C19+C20</f>
        <v>310312.88</v>
      </c>
      <c r="D16" s="709">
        <v>77933.679999999993</v>
      </c>
    </row>
    <row r="17" spans="1:6" ht="57" customHeight="1">
      <c r="A17" s="678" t="s">
        <v>690</v>
      </c>
      <c r="B17" s="628" t="s">
        <v>691</v>
      </c>
      <c r="C17" s="688">
        <v>105969.25</v>
      </c>
      <c r="D17" s="708">
        <v>28984.02</v>
      </c>
    </row>
    <row r="18" spans="1:6" ht="68.25" customHeight="1">
      <c r="A18" s="629" t="s">
        <v>692</v>
      </c>
      <c r="B18" s="630" t="s">
        <v>693</v>
      </c>
      <c r="C18" s="685">
        <v>1055.53</v>
      </c>
      <c r="D18" s="708">
        <v>289.69</v>
      </c>
    </row>
    <row r="19" spans="1:6" ht="53.25" customHeight="1">
      <c r="A19" s="629" t="s">
        <v>694</v>
      </c>
      <c r="B19" s="630" t="s">
        <v>695</v>
      </c>
      <c r="C19" s="685">
        <v>224483.42</v>
      </c>
      <c r="D19" s="708">
        <v>53976.35</v>
      </c>
    </row>
    <row r="20" spans="1:6" ht="63" customHeight="1" thickBot="1">
      <c r="A20" s="675" t="s">
        <v>696</v>
      </c>
      <c r="B20" s="676" t="s">
        <v>697</v>
      </c>
      <c r="C20" s="689">
        <v>-21195.32</v>
      </c>
      <c r="D20" s="710">
        <v>-5316.38</v>
      </c>
    </row>
    <row r="21" spans="1:6" ht="13.8" thickBot="1">
      <c r="A21" s="641" t="s">
        <v>589</v>
      </c>
      <c r="B21" s="646" t="s">
        <v>718</v>
      </c>
      <c r="C21" s="683">
        <f>C22+C24</f>
        <v>1562810.76</v>
      </c>
      <c r="D21" s="711">
        <v>116768.34</v>
      </c>
    </row>
    <row r="22" spans="1:6">
      <c r="A22" s="658" t="s">
        <v>590</v>
      </c>
      <c r="B22" s="639" t="s">
        <v>139</v>
      </c>
      <c r="C22" s="690">
        <f>C23</f>
        <v>90874.76</v>
      </c>
      <c r="D22" s="715">
        <v>629</v>
      </c>
      <c r="E22" s="92"/>
    </row>
    <row r="23" spans="1:6" ht="27" thickBot="1">
      <c r="A23" s="657" t="s">
        <v>591</v>
      </c>
      <c r="B23" s="640" t="s">
        <v>700</v>
      </c>
      <c r="C23" s="691">
        <v>90874.76</v>
      </c>
      <c r="D23" s="716">
        <v>629</v>
      </c>
      <c r="E23" s="92"/>
      <c r="F23" s="92"/>
    </row>
    <row r="24" spans="1:6" ht="13.5" customHeight="1" thickBot="1">
      <c r="A24" s="641" t="s">
        <v>592</v>
      </c>
      <c r="B24" s="681" t="s">
        <v>719</v>
      </c>
      <c r="C24" s="692">
        <f>C25+C27</f>
        <v>1471936</v>
      </c>
      <c r="D24" s="717">
        <v>116139.34</v>
      </c>
      <c r="E24" s="92"/>
      <c r="F24" s="92"/>
    </row>
    <row r="25" spans="1:6" ht="15.75" customHeight="1">
      <c r="A25" s="655" t="s">
        <v>701</v>
      </c>
      <c r="B25" s="642" t="s">
        <v>702</v>
      </c>
      <c r="C25" s="693">
        <f>C26</f>
        <v>574691</v>
      </c>
      <c r="D25" s="715">
        <v>74351.38</v>
      </c>
    </row>
    <row r="26" spans="1:6" ht="26.4">
      <c r="A26" s="659" t="s">
        <v>703</v>
      </c>
      <c r="B26" s="643" t="s">
        <v>704</v>
      </c>
      <c r="C26" s="694">
        <v>574691</v>
      </c>
      <c r="D26" s="718">
        <v>74351.38</v>
      </c>
    </row>
    <row r="27" spans="1:6">
      <c r="A27" s="659" t="s">
        <v>706</v>
      </c>
      <c r="B27" s="643" t="s">
        <v>705</v>
      </c>
      <c r="C27" s="695">
        <f>C28</f>
        <v>897245</v>
      </c>
      <c r="D27" s="718">
        <v>41787.96</v>
      </c>
    </row>
    <row r="28" spans="1:6" ht="27" thickBot="1">
      <c r="A28" s="726" t="s">
        <v>708</v>
      </c>
      <c r="B28" s="640" t="s">
        <v>707</v>
      </c>
      <c r="C28" s="727">
        <v>897245</v>
      </c>
      <c r="D28" s="716">
        <v>41787.96</v>
      </c>
    </row>
    <row r="29" spans="1:6" ht="29.4" customHeight="1" thickBot="1">
      <c r="A29" s="728" t="s">
        <v>740</v>
      </c>
      <c r="B29" s="740" t="s">
        <v>745</v>
      </c>
      <c r="C29" s="729">
        <v>0</v>
      </c>
      <c r="D29" s="731">
        <v>18924.28</v>
      </c>
    </row>
    <row r="30" spans="1:6" ht="66">
      <c r="A30" s="658" t="s">
        <v>741</v>
      </c>
      <c r="B30" s="740" t="s">
        <v>746</v>
      </c>
      <c r="C30" s="730">
        <v>0</v>
      </c>
      <c r="D30" s="732">
        <v>18924.28</v>
      </c>
    </row>
    <row r="31" spans="1:6" ht="59.4" customHeight="1">
      <c r="A31" s="726" t="s">
        <v>742</v>
      </c>
      <c r="B31" s="740" t="s">
        <v>747</v>
      </c>
      <c r="C31" s="695">
        <v>0</v>
      </c>
      <c r="D31" s="716">
        <v>18924.28</v>
      </c>
    </row>
    <row r="32" spans="1:6" ht="59.4" customHeight="1" thickBot="1">
      <c r="A32" s="733" t="s">
        <v>743</v>
      </c>
      <c r="B32" s="740" t="s">
        <v>748</v>
      </c>
      <c r="C32" s="695">
        <v>0</v>
      </c>
      <c r="D32" s="734">
        <v>18924.28</v>
      </c>
    </row>
    <row r="33" spans="1:8" ht="17.25" customHeight="1" thickBot="1">
      <c r="A33" s="735" t="s">
        <v>586</v>
      </c>
      <c r="B33" s="736" t="s">
        <v>720</v>
      </c>
      <c r="C33" s="737">
        <f>C34</f>
        <v>606863.59</v>
      </c>
      <c r="D33" s="719">
        <v>21006.97</v>
      </c>
    </row>
    <row r="34" spans="1:8" ht="30" customHeight="1" thickBot="1">
      <c r="A34" s="644" t="s">
        <v>587</v>
      </c>
      <c r="B34" s="645" t="s">
        <v>464</v>
      </c>
      <c r="C34" s="696">
        <f>C35+C38+C45+C41</f>
        <v>606863.59</v>
      </c>
      <c r="D34" s="720">
        <v>21006.97</v>
      </c>
    </row>
    <row r="35" spans="1:8" ht="27.75" customHeight="1" thickBot="1">
      <c r="A35" s="635" t="s">
        <v>724</v>
      </c>
      <c r="B35" s="646" t="s">
        <v>298</v>
      </c>
      <c r="C35" s="683">
        <f>C36</f>
        <v>205000</v>
      </c>
      <c r="D35" s="717">
        <v>0</v>
      </c>
    </row>
    <row r="36" spans="1:8" ht="27.75" customHeight="1">
      <c r="A36" s="661" t="s">
        <v>725</v>
      </c>
      <c r="B36" s="663" t="s">
        <v>299</v>
      </c>
      <c r="C36" s="684">
        <f>C37</f>
        <v>205000</v>
      </c>
      <c r="D36" s="715">
        <v>0</v>
      </c>
    </row>
    <row r="37" spans="1:8" ht="26.25" customHeight="1" thickBot="1">
      <c r="A37" s="660" t="s">
        <v>726</v>
      </c>
      <c r="B37" s="662" t="s">
        <v>709</v>
      </c>
      <c r="C37" s="697">
        <v>205000</v>
      </c>
      <c r="D37" s="716">
        <v>0</v>
      </c>
    </row>
    <row r="38" spans="1:8" s="623" customFormat="1" ht="27" thickBot="1">
      <c r="A38" s="649" t="s">
        <v>588</v>
      </c>
      <c r="B38" s="638" t="s">
        <v>723</v>
      </c>
      <c r="C38" s="698">
        <f>C39</f>
        <v>84027.86</v>
      </c>
      <c r="D38" s="721">
        <v>21006.97</v>
      </c>
    </row>
    <row r="39" spans="1:8" s="623" customFormat="1" ht="29.25" customHeight="1">
      <c r="A39" s="661" t="s">
        <v>727</v>
      </c>
      <c r="B39" s="664" t="s">
        <v>67</v>
      </c>
      <c r="C39" s="699">
        <f>C40</f>
        <v>84027.86</v>
      </c>
      <c r="D39" s="722">
        <v>21006.97</v>
      </c>
      <c r="G39" s="13"/>
      <c r="H39" s="668"/>
    </row>
    <row r="40" spans="1:8" s="623" customFormat="1" ht="28.5" customHeight="1" thickBot="1">
      <c r="A40" s="673" t="s">
        <v>728</v>
      </c>
      <c r="B40" s="674" t="s">
        <v>712</v>
      </c>
      <c r="C40" s="700">
        <v>84027.86</v>
      </c>
      <c r="D40" s="723">
        <v>21006.97</v>
      </c>
    </row>
    <row r="41" spans="1:8" s="623" customFormat="1" ht="43.5" customHeight="1" thickBot="1">
      <c r="A41" s="677" t="s">
        <v>729</v>
      </c>
      <c r="B41" s="682" t="s">
        <v>721</v>
      </c>
      <c r="C41" s="701">
        <f>C42</f>
        <v>122.4</v>
      </c>
      <c r="D41" s="721">
        <v>0</v>
      </c>
    </row>
    <row r="42" spans="1:8" s="623" customFormat="1" ht="28.5" customHeight="1">
      <c r="A42" s="669" t="s">
        <v>730</v>
      </c>
      <c r="B42" s="670" t="s">
        <v>710</v>
      </c>
      <c r="C42" s="702">
        <f>C44</f>
        <v>122.4</v>
      </c>
      <c r="D42" s="722">
        <v>0</v>
      </c>
    </row>
    <row r="43" spans="1:8" s="623" customFormat="1" ht="15.75" customHeight="1">
      <c r="A43" s="671"/>
      <c r="B43" s="672" t="s">
        <v>605</v>
      </c>
      <c r="C43" s="703"/>
      <c r="D43" s="724"/>
    </row>
    <row r="44" spans="1:8" s="623" customFormat="1" ht="54" customHeight="1" thickBot="1">
      <c r="A44" s="647"/>
      <c r="B44" s="648" t="s">
        <v>711</v>
      </c>
      <c r="C44" s="700">
        <v>122.4</v>
      </c>
      <c r="D44" s="723">
        <v>0</v>
      </c>
    </row>
    <row r="45" spans="1:8" s="623" customFormat="1" ht="18" customHeight="1" thickBot="1">
      <c r="A45" s="665" t="s">
        <v>731</v>
      </c>
      <c r="B45" s="650" t="s">
        <v>722</v>
      </c>
      <c r="C45" s="704">
        <f>C46</f>
        <v>317713.33</v>
      </c>
      <c r="D45" s="721">
        <v>0</v>
      </c>
    </row>
    <row r="46" spans="1:8" s="623" customFormat="1" ht="21" customHeight="1">
      <c r="A46" s="666" t="s">
        <v>732</v>
      </c>
      <c r="B46" s="651" t="s">
        <v>585</v>
      </c>
      <c r="C46" s="705">
        <f>C47</f>
        <v>317713.33</v>
      </c>
      <c r="D46" s="722">
        <v>0</v>
      </c>
    </row>
    <row r="47" spans="1:8" s="623" customFormat="1" ht="30" customHeight="1" thickBot="1">
      <c r="A47" s="667" t="s">
        <v>733</v>
      </c>
      <c r="B47" s="652" t="s">
        <v>713</v>
      </c>
      <c r="C47" s="706">
        <v>317713.33</v>
      </c>
      <c r="D47" s="723">
        <v>0</v>
      </c>
    </row>
    <row r="48" spans="1:8" s="623" customFormat="1" ht="13.8" thickBot="1">
      <c r="A48" s="653"/>
      <c r="B48" s="654" t="s">
        <v>269</v>
      </c>
      <c r="C48" s="707">
        <f>C10+C33</f>
        <v>2554779.1399999997</v>
      </c>
      <c r="D48" s="725">
        <v>245384.06</v>
      </c>
    </row>
    <row r="49" spans="1:5" s="623" customFormat="1">
      <c r="A49" s="655"/>
      <c r="B49" s="656"/>
      <c r="C49" s="656"/>
    </row>
    <row r="50" spans="1:5" s="623" customFormat="1">
      <c r="A50" s="625"/>
      <c r="D50"/>
      <c r="E50"/>
    </row>
  </sheetData>
  <mergeCells count="10">
    <mergeCell ref="B1:C1"/>
    <mergeCell ref="B2:C2"/>
    <mergeCell ref="B5:C5"/>
    <mergeCell ref="B3:C3"/>
    <mergeCell ref="D8:D9"/>
    <mergeCell ref="A6:D6"/>
    <mergeCell ref="A8:A9"/>
    <mergeCell ref="B8:B9"/>
    <mergeCell ref="C8:C9"/>
    <mergeCell ref="B4:C4"/>
  </mergeCells>
  <phoneticPr fontId="4" type="noConversion"/>
  <pageMargins left="0.74803149606299213" right="0.74803149606299213" top="0.59055118110236227" bottom="0.98425196850393704" header="0.31496062992125984"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Z471"/>
  <sheetViews>
    <sheetView view="pageBreakPreview" topLeftCell="C7" workbookViewId="0">
      <selection activeCell="E172" sqref="E172"/>
    </sheetView>
  </sheetViews>
  <sheetFormatPr defaultRowHeight="13.2"/>
  <cols>
    <col min="1" max="1" width="12.109375" customWidth="1"/>
    <col min="2" max="2" width="8" customWidth="1"/>
    <col min="3" max="3" width="8.33203125" customWidth="1"/>
    <col min="6" max="6" width="82" customWidth="1"/>
    <col min="7" max="16" width="9.109375" hidden="1" customWidth="1"/>
    <col min="17" max="17" width="15.44140625" hidden="1" customWidth="1"/>
    <col min="18" max="24" width="9.109375" hidden="1" customWidth="1"/>
    <col min="25" max="25" width="16" customWidth="1"/>
    <col min="26" max="26" width="9.109375" hidden="1" customWidth="1"/>
    <col min="27" max="27" width="0.109375" customWidth="1"/>
  </cols>
  <sheetData>
    <row r="1" spans="1:25">
      <c r="F1" s="179" t="s">
        <v>520</v>
      </c>
      <c r="G1" s="179"/>
      <c r="H1" s="179"/>
      <c r="I1" s="179"/>
      <c r="J1" s="179"/>
      <c r="K1" s="179"/>
      <c r="L1" s="179"/>
      <c r="M1" s="179"/>
      <c r="N1" s="179"/>
      <c r="O1" s="179"/>
      <c r="P1" s="179"/>
      <c r="Q1" s="179"/>
    </row>
    <row r="2" spans="1:25">
      <c r="F2" s="179" t="s">
        <v>519</v>
      </c>
      <c r="G2" s="179"/>
      <c r="H2" s="179"/>
      <c r="I2" s="179"/>
      <c r="J2" s="179"/>
      <c r="K2" s="179"/>
      <c r="L2" s="179"/>
      <c r="M2" s="179"/>
      <c r="N2" s="179"/>
      <c r="O2" s="179"/>
      <c r="P2" s="179"/>
      <c r="Q2" s="179"/>
    </row>
    <row r="3" spans="1:25" ht="17.399999999999999">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7.399999999999999">
      <c r="A4" s="177"/>
      <c r="B4" s="177"/>
      <c r="C4" s="177"/>
      <c r="D4" s="177"/>
      <c r="E4" s="177"/>
      <c r="R4" s="179"/>
      <c r="S4" s="179"/>
      <c r="T4" s="179"/>
      <c r="U4" s="179"/>
      <c r="V4" s="179"/>
      <c r="W4" s="179"/>
      <c r="X4" s="179"/>
      <c r="Y4" s="179"/>
    </row>
    <row r="5" spans="1:25">
      <c r="R5" s="180"/>
      <c r="S5" s="180"/>
      <c r="T5" s="180"/>
      <c r="U5" s="180"/>
      <c r="V5" s="180"/>
      <c r="W5" s="180"/>
      <c r="X5" s="180"/>
      <c r="Y5" s="180"/>
    </row>
    <row r="6" spans="1:25" ht="17.399999999999999">
      <c r="A6" s="841" t="s">
        <v>514</v>
      </c>
      <c r="B6" s="841"/>
      <c r="C6" s="841"/>
      <c r="D6" s="841"/>
      <c r="E6" s="841"/>
      <c r="F6" s="841"/>
      <c r="G6" s="841"/>
      <c r="H6" s="841"/>
      <c r="I6" s="841"/>
      <c r="J6" s="841"/>
      <c r="K6" s="841"/>
      <c r="L6" s="841"/>
      <c r="M6" s="841"/>
      <c r="N6" s="841"/>
      <c r="O6" s="841"/>
      <c r="P6" s="841"/>
      <c r="Q6" s="841"/>
      <c r="R6" s="841"/>
      <c r="S6" s="841"/>
      <c r="T6" s="841"/>
      <c r="U6" s="841"/>
      <c r="V6" s="841"/>
      <c r="W6" s="841"/>
      <c r="X6" s="841"/>
      <c r="Y6" s="841"/>
    </row>
    <row r="7" spans="1:25" ht="17.399999999999999">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7.399999999999999">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c r="A9" s="790" t="s">
        <v>91</v>
      </c>
      <c r="B9" s="864"/>
      <c r="C9" s="791"/>
      <c r="D9" s="790" t="s">
        <v>373</v>
      </c>
      <c r="E9" s="864"/>
      <c r="F9" s="864"/>
      <c r="G9" s="791"/>
      <c r="H9" s="136" t="s">
        <v>280</v>
      </c>
      <c r="I9" s="135"/>
      <c r="J9" s="790" t="s">
        <v>258</v>
      </c>
      <c r="K9" s="791"/>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c r="A10" s="781" t="s">
        <v>372</v>
      </c>
      <c r="B10" s="865"/>
      <c r="C10" s="782"/>
      <c r="D10" s="781"/>
      <c r="E10" s="865"/>
      <c r="F10" s="865"/>
      <c r="G10" s="782"/>
      <c r="H10" s="137" t="s">
        <v>281</v>
      </c>
      <c r="I10" s="13"/>
      <c r="J10" s="781" t="s">
        <v>275</v>
      </c>
      <c r="K10" s="782"/>
      <c r="L10" s="49" t="s">
        <v>277</v>
      </c>
      <c r="M10" s="112" t="s">
        <v>279</v>
      </c>
      <c r="N10" s="75"/>
      <c r="O10" s="75"/>
      <c r="P10" s="77"/>
      <c r="Q10" s="75"/>
      <c r="R10" s="75"/>
      <c r="S10" s="75"/>
      <c r="T10" s="77"/>
      <c r="U10" s="75"/>
      <c r="V10" s="75" t="s">
        <v>260</v>
      </c>
      <c r="W10" s="75" t="s">
        <v>262</v>
      </c>
      <c r="X10" s="77" t="s">
        <v>262</v>
      </c>
      <c r="Y10" s="151"/>
    </row>
    <row r="11" spans="1:25">
      <c r="A11" s="755" t="s">
        <v>512</v>
      </c>
      <c r="B11" s="756"/>
      <c r="C11" s="756"/>
      <c r="D11" s="6" t="s">
        <v>467</v>
      </c>
      <c r="E11" s="7"/>
      <c r="F11" s="7"/>
      <c r="G11" s="8"/>
      <c r="H11" s="7"/>
      <c r="I11" s="7"/>
      <c r="J11" s="113">
        <f>J13+J52+J56+J84+J107+J141+J226+J242+J249</f>
        <v>13209</v>
      </c>
      <c r="K11" s="114"/>
      <c r="L11" s="113">
        <f t="shared" ref="L11:X11" si="0">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c r="A12" s="4"/>
      <c r="B12" s="5"/>
      <c r="C12" s="9"/>
      <c r="D12" s="5"/>
      <c r="E12" s="5"/>
      <c r="F12" s="5"/>
      <c r="G12" s="9"/>
      <c r="H12" s="5"/>
      <c r="I12" s="5"/>
      <c r="J12" s="10"/>
      <c r="K12" s="58"/>
      <c r="L12" s="58"/>
      <c r="M12" s="83"/>
      <c r="O12" s="83"/>
      <c r="Q12" s="83"/>
      <c r="S12" s="83"/>
      <c r="U12" s="83"/>
      <c r="W12" s="83"/>
      <c r="X12" s="83"/>
      <c r="Y12" s="87"/>
    </row>
    <row r="13" spans="1:25">
      <c r="A13" s="755" t="s">
        <v>513</v>
      </c>
      <c r="B13" s="756"/>
      <c r="C13" s="756"/>
      <c r="D13" s="6" t="s">
        <v>127</v>
      </c>
      <c r="E13" s="7"/>
      <c r="F13" s="7"/>
      <c r="G13" s="8"/>
      <c r="H13" s="7">
        <v>7336</v>
      </c>
      <c r="I13" s="6"/>
      <c r="J13" s="115">
        <f>J23+J26+J50</f>
        <v>7872</v>
      </c>
      <c r="K13" s="116"/>
      <c r="L13" s="115">
        <f t="shared" ref="L13:Y13" si="1">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c r="A14" s="12" t="s">
        <v>93</v>
      </c>
      <c r="B14" s="13"/>
      <c r="C14" s="20"/>
      <c r="D14" s="20" t="s">
        <v>94</v>
      </c>
      <c r="E14" s="109"/>
      <c r="F14" s="109"/>
      <c r="G14" s="137"/>
      <c r="H14" s="14"/>
      <c r="I14" s="14"/>
      <c r="J14" s="785">
        <v>275</v>
      </c>
      <c r="K14" s="785"/>
      <c r="L14" s="108"/>
      <c r="M14" s="83"/>
      <c r="O14" s="83"/>
      <c r="Q14" s="87"/>
      <c r="S14" s="83"/>
      <c r="U14" s="83"/>
      <c r="W14" s="83"/>
      <c r="X14" s="83"/>
      <c r="Y14" s="87"/>
    </row>
    <row r="15" spans="1:25">
      <c r="A15" s="12"/>
      <c r="B15" s="13"/>
      <c r="C15" s="13"/>
      <c r="D15" s="16"/>
      <c r="E15" s="21"/>
      <c r="F15" s="15"/>
      <c r="G15" s="15"/>
      <c r="H15" s="14"/>
      <c r="I15" s="14"/>
      <c r="J15" s="14"/>
      <c r="K15" s="14"/>
      <c r="L15" s="109"/>
      <c r="M15" s="83"/>
      <c r="O15" s="83"/>
      <c r="Q15" s="87"/>
      <c r="S15" s="83"/>
      <c r="U15" s="83"/>
      <c r="W15" s="83"/>
      <c r="X15" s="83"/>
      <c r="Y15" s="87"/>
    </row>
    <row r="16" spans="1:25" hidden="1">
      <c r="A16" s="12"/>
      <c r="B16" s="13"/>
      <c r="C16" s="20"/>
      <c r="D16" s="24"/>
      <c r="E16" s="137"/>
      <c r="F16" s="137"/>
      <c r="G16" s="14"/>
      <c r="H16" s="14"/>
      <c r="I16" s="14"/>
      <c r="J16" s="14"/>
      <c r="K16" s="14"/>
      <c r="L16" s="109"/>
      <c r="M16" s="83"/>
      <c r="O16" s="83"/>
      <c r="Q16" s="87"/>
      <c r="S16" s="83"/>
      <c r="U16" s="83"/>
      <c r="W16" s="83"/>
      <c r="X16" s="83"/>
      <c r="Y16" s="87"/>
    </row>
    <row r="17" spans="1:25">
      <c r="A17" s="770" t="s">
        <v>152</v>
      </c>
      <c r="B17" s="771"/>
      <c r="C17" s="786"/>
      <c r="D17" s="15" t="s">
        <v>95</v>
      </c>
      <c r="E17" s="14"/>
      <c r="F17" s="14"/>
      <c r="G17" s="14"/>
      <c r="H17" s="14"/>
      <c r="I17" s="14"/>
      <c r="J17" s="785"/>
      <c r="K17" s="785"/>
      <c r="L17" s="108"/>
      <c r="M17" s="83"/>
      <c r="O17" s="83"/>
      <c r="Q17" s="87"/>
      <c r="S17" s="83"/>
      <c r="U17" s="83"/>
      <c r="W17" s="83"/>
      <c r="X17" s="83"/>
      <c r="Y17" s="87"/>
    </row>
    <row r="18" spans="1:25">
      <c r="A18" s="770" t="s">
        <v>153</v>
      </c>
      <c r="B18" s="771"/>
      <c r="C18" s="786"/>
      <c r="D18" s="15" t="s">
        <v>154</v>
      </c>
      <c r="E18" s="14"/>
      <c r="F18" s="14"/>
      <c r="G18" s="14"/>
      <c r="H18" s="12"/>
      <c r="I18" s="12"/>
      <c r="J18" s="17"/>
      <c r="K18" s="19"/>
      <c r="L18" s="19"/>
      <c r="M18" s="83"/>
      <c r="O18" s="83"/>
      <c r="Q18" s="87"/>
      <c r="S18" s="83"/>
      <c r="U18" s="83"/>
      <c r="W18" s="83"/>
      <c r="X18" s="83"/>
      <c r="Y18" s="87"/>
    </row>
    <row r="19" spans="1:25">
      <c r="A19" s="17"/>
      <c r="B19" s="18"/>
      <c r="C19" s="19"/>
      <c r="D19" s="13" t="s">
        <v>155</v>
      </c>
      <c r="E19" s="13"/>
      <c r="F19" s="13"/>
      <c r="G19" s="20"/>
      <c r="H19" s="13"/>
      <c r="I19" s="13"/>
      <c r="J19" s="770">
        <v>50000</v>
      </c>
      <c r="K19" s="786"/>
      <c r="L19" s="19"/>
      <c r="M19" s="83"/>
      <c r="O19" s="83"/>
      <c r="Q19" s="87"/>
      <c r="S19" s="83"/>
      <c r="U19" s="83"/>
      <c r="W19" s="83"/>
      <c r="X19" s="83"/>
      <c r="Y19" s="87"/>
    </row>
    <row r="20" spans="1:25">
      <c r="A20" s="17"/>
      <c r="B20" s="18"/>
      <c r="C20" s="19"/>
      <c r="D20" s="2"/>
      <c r="E20" s="2"/>
      <c r="F20" s="2"/>
      <c r="G20" s="3"/>
      <c r="H20" s="13"/>
      <c r="I20" s="13"/>
      <c r="J20" s="17"/>
      <c r="K20" s="19"/>
      <c r="L20" s="19"/>
      <c r="M20" s="83"/>
      <c r="O20" s="83"/>
      <c r="Q20" s="87"/>
      <c r="S20" s="83"/>
      <c r="U20" s="83"/>
      <c r="W20" s="83"/>
      <c r="X20" s="83"/>
      <c r="Y20" s="87"/>
    </row>
    <row r="21" spans="1:25">
      <c r="A21" s="770" t="s">
        <v>376</v>
      </c>
      <c r="B21" s="771"/>
      <c r="C21" s="786"/>
      <c r="D21" s="21" t="s">
        <v>95</v>
      </c>
      <c r="E21" s="21"/>
      <c r="F21" s="21"/>
      <c r="G21" s="15"/>
      <c r="H21" s="21"/>
      <c r="I21" s="21"/>
      <c r="J21" s="787">
        <v>7872</v>
      </c>
      <c r="K21" s="788"/>
      <c r="L21" s="19"/>
      <c r="M21" s="83"/>
      <c r="O21" s="83"/>
      <c r="Q21" s="87"/>
      <c r="S21" s="83"/>
      <c r="U21" s="83"/>
      <c r="W21" s="83"/>
      <c r="X21" s="83"/>
      <c r="Y21" s="87">
        <v>12059</v>
      </c>
    </row>
    <row r="22" spans="1:25">
      <c r="A22" s="770" t="s">
        <v>377</v>
      </c>
      <c r="B22" s="771"/>
      <c r="C22" s="786"/>
      <c r="D22" s="2" t="s">
        <v>510</v>
      </c>
      <c r="E22" s="2"/>
      <c r="F22" s="2"/>
      <c r="G22" s="3"/>
      <c r="H22" s="2"/>
      <c r="I22" s="2"/>
      <c r="J22" s="79"/>
      <c r="K22" s="80"/>
      <c r="L22" s="80"/>
      <c r="M22" s="74"/>
      <c r="N22" s="91"/>
      <c r="O22" s="74"/>
      <c r="P22" s="91"/>
      <c r="Q22" s="74"/>
      <c r="R22" s="91"/>
      <c r="S22" s="74"/>
      <c r="T22" s="91"/>
      <c r="U22" s="74"/>
      <c r="W22" s="83"/>
      <c r="X22" s="83"/>
      <c r="Y22" s="74"/>
    </row>
    <row r="23" spans="1:25">
      <c r="A23" s="17"/>
      <c r="B23" s="18"/>
      <c r="C23" s="19"/>
      <c r="D23" s="23" t="s">
        <v>219</v>
      </c>
      <c r="E23" s="23"/>
      <c r="F23" s="23"/>
      <c r="G23" s="24"/>
      <c r="H23" s="23">
        <v>237</v>
      </c>
      <c r="I23" s="23"/>
      <c r="J23" s="781">
        <v>80</v>
      </c>
      <c r="K23" s="782"/>
      <c r="L23" s="49">
        <v>93</v>
      </c>
      <c r="M23" s="75">
        <v>150</v>
      </c>
      <c r="N23" s="84"/>
      <c r="O23" s="75"/>
      <c r="P23" s="84"/>
      <c r="Q23" s="75">
        <v>90</v>
      </c>
      <c r="R23" s="84"/>
      <c r="S23" s="75"/>
      <c r="T23" s="84"/>
      <c r="U23" s="75">
        <v>105</v>
      </c>
      <c r="W23" s="83"/>
      <c r="X23" s="83"/>
      <c r="Y23" s="75">
        <v>200</v>
      </c>
    </row>
    <row r="24" spans="1:25">
      <c r="A24" s="17"/>
      <c r="B24" s="18"/>
      <c r="C24" s="19"/>
      <c r="D24" s="13"/>
      <c r="E24" s="13"/>
      <c r="F24" s="13"/>
      <c r="G24" s="20"/>
      <c r="H24" s="13"/>
      <c r="I24" s="13"/>
      <c r="J24" s="17"/>
      <c r="K24" s="19"/>
      <c r="L24" s="19"/>
      <c r="M24" s="83"/>
      <c r="O24" s="83"/>
      <c r="Q24" s="83"/>
      <c r="S24" s="83"/>
      <c r="U24" s="83"/>
      <c r="W24" s="83"/>
      <c r="X24" s="83"/>
      <c r="Y24" s="83"/>
    </row>
    <row r="25" spans="1:25">
      <c r="A25" s="770" t="s">
        <v>378</v>
      </c>
      <c r="B25" s="771"/>
      <c r="C25" s="786"/>
      <c r="D25" s="2" t="s">
        <v>468</v>
      </c>
      <c r="E25" s="2"/>
      <c r="F25" s="2"/>
      <c r="G25" s="3"/>
      <c r="H25" s="2"/>
      <c r="I25" s="2"/>
      <c r="J25" s="79"/>
      <c r="K25" s="80"/>
      <c r="L25" s="80"/>
      <c r="M25" s="74"/>
      <c r="N25" s="91"/>
      <c r="O25" s="74"/>
      <c r="P25" s="91"/>
      <c r="Q25" s="74"/>
      <c r="R25" s="91"/>
      <c r="S25" s="74"/>
      <c r="T25" s="91"/>
      <c r="U25" s="74"/>
      <c r="W25" s="83"/>
      <c r="X25" s="83"/>
      <c r="Y25" s="74"/>
    </row>
    <row r="26" spans="1:25">
      <c r="A26" s="17"/>
      <c r="B26" s="18"/>
      <c r="C26" s="19"/>
      <c r="D26" s="23" t="s">
        <v>431</v>
      </c>
      <c r="E26" s="23"/>
      <c r="F26" s="23"/>
      <c r="G26" s="24"/>
      <c r="H26" s="23">
        <v>7098</v>
      </c>
      <c r="I26" s="23"/>
      <c r="J26" s="117">
        <f>J34+J40</f>
        <v>7791</v>
      </c>
      <c r="K26" s="118"/>
      <c r="L26" s="117">
        <f>L34+L40</f>
        <v>5448</v>
      </c>
      <c r="M26" s="117">
        <f>M34+M40</f>
        <v>8949</v>
      </c>
      <c r="N26" s="117">
        <f t="shared" ref="N26:Y26" si="2">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idden="1">
      <c r="A28" s="17"/>
      <c r="B28" s="18"/>
      <c r="C28" s="19"/>
      <c r="D28" s="13"/>
      <c r="E28" s="13"/>
      <c r="F28" s="13"/>
      <c r="G28" s="20"/>
      <c r="H28" s="13"/>
      <c r="I28" s="13"/>
      <c r="J28" s="119">
        <f>J37+J42</f>
        <v>0</v>
      </c>
      <c r="K28" s="120"/>
      <c r="L28" s="19"/>
      <c r="M28" s="83"/>
      <c r="O28" s="83"/>
      <c r="Q28" s="83"/>
      <c r="S28" s="83"/>
      <c r="U28" s="83"/>
      <c r="W28" s="83"/>
      <c r="X28" s="83"/>
      <c r="Y28" s="229"/>
    </row>
    <row r="29" spans="1:25">
      <c r="A29" s="17"/>
      <c r="B29" s="18"/>
      <c r="C29" s="19"/>
      <c r="D29" s="13"/>
      <c r="E29" s="13"/>
      <c r="F29" s="13"/>
      <c r="G29" s="20"/>
      <c r="H29" s="13"/>
      <c r="I29" s="13"/>
      <c r="J29" s="119">
        <f>J39+J43</f>
        <v>0</v>
      </c>
      <c r="K29" s="120"/>
      <c r="L29" s="19"/>
      <c r="M29" s="83"/>
      <c r="O29" s="83"/>
      <c r="Q29" s="83"/>
      <c r="S29" s="83"/>
      <c r="U29" s="83"/>
      <c r="W29" s="83"/>
      <c r="X29" s="83"/>
      <c r="Y29" s="229"/>
    </row>
    <row r="30" spans="1:25">
      <c r="A30" s="770" t="s">
        <v>379</v>
      </c>
      <c r="B30" s="771"/>
      <c r="C30" s="786"/>
      <c r="D30" s="2" t="s">
        <v>469</v>
      </c>
      <c r="E30" s="2"/>
      <c r="F30" s="2"/>
      <c r="G30" s="3"/>
      <c r="H30" s="2"/>
      <c r="I30" s="2"/>
      <c r="J30" s="79"/>
      <c r="K30" s="80"/>
      <c r="L30" s="80"/>
      <c r="M30" s="74"/>
      <c r="N30" s="91"/>
      <c r="O30" s="74"/>
      <c r="P30" s="91"/>
      <c r="Q30" s="74"/>
      <c r="R30" s="91"/>
      <c r="S30" s="74"/>
      <c r="T30" s="91"/>
      <c r="U30" s="74"/>
      <c r="W30" s="83"/>
      <c r="X30" s="83"/>
      <c r="Y30" s="230"/>
    </row>
    <row r="31" spans="1:2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c r="A34" s="17"/>
      <c r="B34" s="18"/>
      <c r="C34" s="19"/>
      <c r="D34" s="23" t="s">
        <v>190</v>
      </c>
      <c r="E34" s="23"/>
      <c r="F34" s="23"/>
      <c r="G34" s="24"/>
      <c r="H34" s="23">
        <v>7060</v>
      </c>
      <c r="I34" s="23"/>
      <c r="J34" s="781">
        <v>7761</v>
      </c>
      <c r="K34" s="782"/>
      <c r="L34" s="49">
        <v>5390</v>
      </c>
      <c r="M34" s="75">
        <v>8934</v>
      </c>
      <c r="N34" s="84"/>
      <c r="O34" s="75"/>
      <c r="P34" s="84"/>
      <c r="Q34" s="75">
        <v>8508</v>
      </c>
      <c r="R34" s="84"/>
      <c r="S34" s="75"/>
      <c r="T34" s="84"/>
      <c r="U34" s="75">
        <v>9827</v>
      </c>
      <c r="W34" s="83"/>
      <c r="X34" s="83"/>
      <c r="Y34" s="231">
        <v>11865.86</v>
      </c>
    </row>
    <row r="35" spans="1:2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c r="A36" s="770" t="s">
        <v>380</v>
      </c>
      <c r="B36" s="771"/>
      <c r="C36" s="786"/>
      <c r="D36" s="2" t="s">
        <v>468</v>
      </c>
      <c r="E36" s="2"/>
      <c r="F36" s="2"/>
      <c r="G36" s="3"/>
      <c r="H36" s="2"/>
      <c r="I36" s="2"/>
      <c r="J36" s="79"/>
      <c r="K36" s="80"/>
      <c r="L36" s="80"/>
      <c r="M36" s="74"/>
      <c r="N36" s="91"/>
      <c r="O36" s="74"/>
      <c r="P36" s="91"/>
      <c r="Q36" s="74"/>
      <c r="R36" s="91"/>
      <c r="S36" s="74"/>
      <c r="T36" s="91"/>
      <c r="U36" s="74"/>
      <c r="W36" s="83"/>
      <c r="X36" s="83"/>
      <c r="Y36" s="74"/>
    </row>
    <row r="37" spans="1:2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c r="A40" s="17"/>
      <c r="B40" s="18"/>
      <c r="C40" s="19"/>
      <c r="D40" s="23" t="s">
        <v>190</v>
      </c>
      <c r="E40" s="23"/>
      <c r="F40" s="23"/>
      <c r="G40" s="24"/>
      <c r="H40" s="23">
        <v>38</v>
      </c>
      <c r="I40" s="23"/>
      <c r="J40" s="781">
        <v>30</v>
      </c>
      <c r="K40" s="782"/>
      <c r="L40" s="49">
        <v>58</v>
      </c>
      <c r="M40" s="75">
        <v>15</v>
      </c>
      <c r="N40" s="84"/>
      <c r="O40" s="75"/>
      <c r="P40" s="84"/>
      <c r="Q40" s="75">
        <v>70</v>
      </c>
      <c r="R40" s="84"/>
      <c r="S40" s="75"/>
      <c r="T40" s="84"/>
      <c r="U40" s="75">
        <v>20</v>
      </c>
      <c r="W40" s="83"/>
      <c r="X40" s="83"/>
      <c r="Y40" s="75">
        <v>150</v>
      </c>
    </row>
    <row r="41" spans="1:25">
      <c r="A41" s="17"/>
      <c r="B41" s="18"/>
      <c r="C41" s="19"/>
      <c r="D41" s="13"/>
      <c r="E41" s="13"/>
      <c r="F41" s="13"/>
      <c r="G41" s="20"/>
      <c r="H41" s="13"/>
      <c r="I41" s="13"/>
      <c r="J41" s="17"/>
      <c r="K41" s="19"/>
      <c r="L41" s="19"/>
      <c r="M41" s="83"/>
      <c r="O41" s="83"/>
      <c r="Q41" s="83"/>
      <c r="S41" s="83"/>
      <c r="U41" s="83"/>
      <c r="W41" s="83"/>
      <c r="X41" s="83"/>
      <c r="Y41" s="83"/>
    </row>
    <row r="42" spans="1:25">
      <c r="A42" s="770" t="s">
        <v>381</v>
      </c>
      <c r="B42" s="771"/>
      <c r="C42" s="786"/>
      <c r="D42" s="2" t="s">
        <v>194</v>
      </c>
      <c r="E42" s="2"/>
      <c r="F42" s="2"/>
      <c r="G42" s="3"/>
      <c r="H42" s="2"/>
      <c r="I42" s="2"/>
      <c r="J42" s="79"/>
      <c r="K42" s="80"/>
      <c r="L42" s="80"/>
      <c r="M42" s="74"/>
      <c r="N42" s="91"/>
      <c r="O42" s="74"/>
      <c r="P42" s="91"/>
      <c r="Q42" s="74"/>
      <c r="R42" s="91"/>
      <c r="S42" s="74"/>
      <c r="T42" s="91"/>
      <c r="U42" s="74"/>
      <c r="W42" s="83"/>
      <c r="X42" s="83"/>
      <c r="Y42" s="74"/>
    </row>
    <row r="43" spans="1:2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c r="A50" s="12"/>
      <c r="B50" s="13"/>
      <c r="C50" s="20"/>
      <c r="D50" s="23" t="s">
        <v>203</v>
      </c>
      <c r="E50" s="23"/>
      <c r="F50" s="23"/>
      <c r="G50" s="24"/>
      <c r="H50" s="23">
        <v>1</v>
      </c>
      <c r="I50" s="23"/>
      <c r="J50" s="781">
        <v>1</v>
      </c>
      <c r="K50" s="782"/>
      <c r="L50" s="49">
        <v>1</v>
      </c>
      <c r="M50" s="75">
        <v>1</v>
      </c>
      <c r="N50" s="84"/>
      <c r="O50" s="75"/>
      <c r="P50" s="84"/>
      <c r="Q50" s="75">
        <v>2</v>
      </c>
      <c r="R50" s="84"/>
      <c r="S50" s="75"/>
      <c r="T50" s="84"/>
      <c r="U50" s="75">
        <v>8</v>
      </c>
      <c r="W50" s="83"/>
      <c r="X50" s="83"/>
      <c r="Y50" s="75">
        <v>10</v>
      </c>
    </row>
    <row r="51" spans="1:25">
      <c r="A51" s="12"/>
      <c r="B51" s="13"/>
      <c r="C51" s="20"/>
      <c r="D51" s="23"/>
      <c r="E51" s="23"/>
      <c r="F51" s="23"/>
      <c r="G51" s="24"/>
      <c r="H51" s="23"/>
      <c r="I51" s="23"/>
      <c r="J51" s="48"/>
      <c r="K51" s="49"/>
      <c r="L51" s="19"/>
      <c r="M51" s="83"/>
      <c r="O51" s="83"/>
      <c r="Q51" s="83"/>
      <c r="S51" s="83"/>
      <c r="U51" s="83"/>
      <c r="W51" s="83"/>
      <c r="X51" s="83"/>
      <c r="Y51" s="87"/>
    </row>
    <row r="52" spans="1:25">
      <c r="A52" s="783" t="s">
        <v>382</v>
      </c>
      <c r="B52" s="784"/>
      <c r="C52" s="866"/>
      <c r="D52" s="7" t="s">
        <v>109</v>
      </c>
      <c r="E52" s="7"/>
      <c r="F52" s="7"/>
      <c r="G52" s="8"/>
      <c r="H52" s="7">
        <v>1042</v>
      </c>
      <c r="I52" s="7"/>
      <c r="J52" s="115">
        <f>J53+J54</f>
        <v>1099</v>
      </c>
      <c r="K52" s="116"/>
      <c r="L52" s="115">
        <f>L53+L54</f>
        <v>676</v>
      </c>
      <c r="M52" s="115">
        <f>M53+M54</f>
        <v>1065</v>
      </c>
      <c r="N52" s="115">
        <f t="shared" ref="N52:Y52" si="3">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c r="A53" s="770" t="s">
        <v>383</v>
      </c>
      <c r="B53" s="771"/>
      <c r="C53" s="786"/>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c r="A54" s="770" t="s">
        <v>384</v>
      </c>
      <c r="B54" s="771"/>
      <c r="C54" s="786"/>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c r="A55" s="12"/>
      <c r="B55" s="13"/>
      <c r="C55" s="20"/>
      <c r="D55" s="13"/>
      <c r="E55" s="13"/>
      <c r="F55" s="13"/>
      <c r="G55" s="20"/>
      <c r="H55" s="13"/>
      <c r="I55" s="13"/>
      <c r="J55" s="12"/>
      <c r="K55" s="20"/>
      <c r="L55" s="20"/>
      <c r="M55" s="83"/>
      <c r="O55" s="83"/>
      <c r="Q55" s="83"/>
      <c r="S55" s="83"/>
      <c r="U55" s="83"/>
      <c r="W55" s="83"/>
      <c r="X55" s="83"/>
      <c r="Y55" s="87"/>
    </row>
    <row r="56" spans="1:25">
      <c r="A56" s="755" t="s">
        <v>385</v>
      </c>
      <c r="B56" s="756"/>
      <c r="C56" s="757"/>
      <c r="D56" s="7" t="s">
        <v>97</v>
      </c>
      <c r="E56" s="7"/>
      <c r="F56" s="7"/>
      <c r="G56" s="8"/>
      <c r="H56" s="7">
        <v>913</v>
      </c>
      <c r="I56" s="7"/>
      <c r="J56" s="115">
        <f>J61+J66</f>
        <v>2414</v>
      </c>
      <c r="K56" s="116"/>
      <c r="L56" s="115">
        <f t="shared" ref="L56:Y56" si="4">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c r="A57" s="12"/>
      <c r="B57" s="13"/>
      <c r="C57" s="20"/>
      <c r="D57" s="13" t="s">
        <v>98</v>
      </c>
      <c r="E57" s="13"/>
      <c r="F57" s="13"/>
      <c r="G57" s="20"/>
      <c r="H57" s="13"/>
      <c r="I57" s="13"/>
      <c r="J57" s="12"/>
      <c r="K57" s="20"/>
      <c r="L57" s="20"/>
      <c r="M57" s="83"/>
      <c r="O57" s="83"/>
      <c r="Q57" s="83"/>
      <c r="S57" s="83"/>
      <c r="U57" s="83"/>
      <c r="W57" s="83"/>
      <c r="X57" s="83"/>
      <c r="Y57" s="87"/>
    </row>
    <row r="58" spans="1:25">
      <c r="A58" s="770" t="s">
        <v>110</v>
      </c>
      <c r="B58" s="771"/>
      <c r="C58" s="786"/>
      <c r="D58" s="13" t="s">
        <v>99</v>
      </c>
      <c r="E58" s="13"/>
      <c r="F58" s="13"/>
      <c r="G58" s="20"/>
      <c r="H58" s="13"/>
      <c r="I58" s="13"/>
      <c r="J58" s="121">
        <v>300</v>
      </c>
      <c r="K58" s="122"/>
      <c r="L58" s="19"/>
      <c r="M58" s="83"/>
      <c r="O58" s="83"/>
      <c r="Q58" s="83"/>
      <c r="S58" s="83"/>
      <c r="U58" s="83"/>
      <c r="W58" s="83"/>
      <c r="X58" s="83"/>
      <c r="Y58" s="87"/>
    </row>
    <row r="59" spans="1:25">
      <c r="A59" s="28"/>
      <c r="B59" s="29"/>
      <c r="C59" s="30"/>
      <c r="D59" s="13"/>
      <c r="E59" s="13"/>
      <c r="F59" s="13"/>
      <c r="G59" s="20"/>
      <c r="H59" s="13"/>
      <c r="I59" s="13"/>
      <c r="J59" s="12"/>
      <c r="K59" s="20"/>
      <c r="L59" s="20"/>
      <c r="M59" s="83"/>
      <c r="O59" s="83"/>
      <c r="Q59" s="83"/>
      <c r="S59" s="83"/>
      <c r="U59" s="83"/>
      <c r="W59" s="83"/>
      <c r="X59" s="83"/>
      <c r="Y59" s="87"/>
    </row>
    <row r="60" spans="1:25">
      <c r="A60" s="28" t="s">
        <v>530</v>
      </c>
      <c r="B60" s="29"/>
      <c r="C60" s="30"/>
      <c r="D60" s="13" t="s">
        <v>101</v>
      </c>
      <c r="E60" s="13"/>
      <c r="F60" s="13"/>
      <c r="G60" s="20"/>
      <c r="H60" s="13"/>
      <c r="I60" s="13"/>
      <c r="J60" s="117">
        <v>297</v>
      </c>
      <c r="K60" s="118"/>
      <c r="L60" s="19"/>
      <c r="M60" s="83"/>
      <c r="O60" s="83"/>
      <c r="Q60" s="83"/>
      <c r="S60" s="83"/>
      <c r="U60" s="83"/>
      <c r="W60" s="83"/>
      <c r="X60" s="83"/>
      <c r="Y60" s="87"/>
    </row>
    <row r="61" spans="1:25">
      <c r="A61" s="770" t="s">
        <v>386</v>
      </c>
      <c r="B61" s="771"/>
      <c r="C61" s="786"/>
      <c r="D61" s="21" t="s">
        <v>139</v>
      </c>
      <c r="E61" s="21"/>
      <c r="F61" s="21"/>
      <c r="G61" s="15"/>
      <c r="H61" s="21">
        <v>212</v>
      </c>
      <c r="I61" s="21"/>
      <c r="J61" s="119">
        <f>J63</f>
        <v>326</v>
      </c>
      <c r="K61" s="120"/>
      <c r="L61" s="119">
        <f>L63</f>
        <v>73</v>
      </c>
      <c r="M61" s="119">
        <f>M63</f>
        <v>140</v>
      </c>
      <c r="N61" s="119">
        <f t="shared" ref="N61:Y61" si="5">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c r="A62" s="770" t="s">
        <v>387</v>
      </c>
      <c r="B62" s="771"/>
      <c r="C62" s="786"/>
      <c r="D62" s="2" t="s">
        <v>471</v>
      </c>
      <c r="E62" s="2"/>
      <c r="F62" s="2"/>
      <c r="G62" s="3"/>
      <c r="H62" s="2"/>
      <c r="I62" s="2"/>
      <c r="J62" s="79"/>
      <c r="K62" s="80"/>
      <c r="L62" s="80"/>
      <c r="M62" s="74"/>
      <c r="Q62" s="74"/>
      <c r="U62" s="74"/>
      <c r="W62" s="83"/>
      <c r="X62" s="83"/>
      <c r="Y62" s="74"/>
    </row>
    <row r="63" spans="1:2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c r="A64" s="28"/>
      <c r="B64" s="29"/>
      <c r="C64" s="30"/>
      <c r="D64" s="13"/>
      <c r="E64" s="13"/>
      <c r="F64" s="13"/>
      <c r="G64" s="20"/>
      <c r="H64" s="13"/>
      <c r="I64" s="13"/>
      <c r="J64" s="17"/>
      <c r="K64" s="19"/>
      <c r="L64" s="19"/>
      <c r="M64" s="83"/>
      <c r="O64" s="83"/>
      <c r="Q64" s="83"/>
      <c r="S64" s="83"/>
      <c r="U64" s="83"/>
      <c r="W64" s="83"/>
      <c r="X64" s="83"/>
      <c r="Y64" s="83"/>
    </row>
    <row r="65" spans="1:25" hidden="1">
      <c r="A65" s="17"/>
      <c r="B65" s="18"/>
      <c r="C65" s="19"/>
      <c r="D65" s="13"/>
      <c r="E65" s="13"/>
      <c r="F65" s="13"/>
      <c r="G65" s="20"/>
      <c r="H65" s="13"/>
      <c r="I65" s="13"/>
      <c r="J65" s="17"/>
      <c r="K65" s="19"/>
      <c r="L65" s="19"/>
      <c r="M65" s="83"/>
      <c r="O65" s="83"/>
      <c r="Q65" s="83"/>
      <c r="S65" s="83"/>
      <c r="U65" s="83"/>
      <c r="W65" s="83"/>
      <c r="X65" s="83"/>
      <c r="Y65" s="83"/>
    </row>
    <row r="66" spans="1:25">
      <c r="A66" s="770" t="s">
        <v>388</v>
      </c>
      <c r="B66" s="771"/>
      <c r="C66" s="786"/>
      <c r="D66" s="779" t="s">
        <v>102</v>
      </c>
      <c r="E66" s="779"/>
      <c r="F66" s="779"/>
      <c r="G66" s="780"/>
      <c r="H66" s="106">
        <v>701</v>
      </c>
      <c r="I66" s="106"/>
      <c r="J66" s="119">
        <f>J68+J76</f>
        <v>2088</v>
      </c>
      <c r="K66" s="120"/>
      <c r="L66" s="119">
        <f t="shared" ref="L66:Y66" si="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c r="A67" s="770" t="s">
        <v>389</v>
      </c>
      <c r="B67" s="771"/>
      <c r="C67" s="786"/>
      <c r="D67" s="773" t="s">
        <v>472</v>
      </c>
      <c r="E67" s="773"/>
      <c r="F67" s="773"/>
      <c r="G67" s="774"/>
      <c r="H67" s="107"/>
      <c r="I67" s="107"/>
      <c r="J67" s="79"/>
      <c r="K67" s="80"/>
      <c r="L67" s="80"/>
      <c r="M67" s="74"/>
      <c r="N67" s="91"/>
      <c r="O67" s="74"/>
      <c r="P67" s="91"/>
      <c r="Q67" s="74"/>
      <c r="R67" s="91"/>
      <c r="S67" s="74"/>
      <c r="T67" s="91"/>
      <c r="U67" s="74"/>
      <c r="W67" s="83"/>
      <c r="X67" s="83"/>
      <c r="Y67" s="74"/>
    </row>
    <row r="68" spans="1:25">
      <c r="A68" s="17"/>
      <c r="B68" s="18"/>
      <c r="C68" s="19"/>
      <c r="D68" s="26" t="s">
        <v>434</v>
      </c>
      <c r="E68" s="26"/>
      <c r="F68" s="26"/>
      <c r="G68" s="27"/>
      <c r="H68" s="26">
        <v>380</v>
      </c>
      <c r="I68" s="26"/>
      <c r="J68" s="117">
        <f>J70</f>
        <v>1088</v>
      </c>
      <c r="K68" s="118"/>
      <c r="L68" s="117">
        <f>L70</f>
        <v>435</v>
      </c>
      <c r="M68" s="117">
        <f>M70</f>
        <v>700</v>
      </c>
      <c r="N68" s="117">
        <f t="shared" ref="N68:X68" si="7">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c r="A69" s="770" t="s">
        <v>390</v>
      </c>
      <c r="B69" s="771"/>
      <c r="C69" s="771"/>
      <c r="D69" s="772" t="s">
        <v>472</v>
      </c>
      <c r="E69" s="773"/>
      <c r="F69" s="773"/>
      <c r="G69" s="774"/>
      <c r="H69" s="107"/>
      <c r="I69" s="107"/>
      <c r="J69" s="79"/>
      <c r="K69" s="80"/>
      <c r="L69" s="80"/>
      <c r="M69" s="74"/>
      <c r="N69" s="91"/>
      <c r="O69" s="74"/>
      <c r="P69" s="91"/>
      <c r="Q69" s="74"/>
      <c r="R69" s="91"/>
      <c r="S69" s="74"/>
      <c r="T69" s="91"/>
      <c r="U69" s="74"/>
      <c r="W69" s="83"/>
      <c r="X69" s="97"/>
      <c r="Y69" s="74"/>
    </row>
    <row r="70" spans="1:2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c r="A72" s="17"/>
      <c r="B72" s="18"/>
      <c r="C72" s="18"/>
      <c r="D72" s="25"/>
      <c r="E72" s="26"/>
      <c r="F72" s="26"/>
      <c r="G72" s="27"/>
      <c r="H72" s="29"/>
      <c r="I72" s="29"/>
      <c r="J72" s="17"/>
      <c r="K72" s="19"/>
      <c r="L72" s="19"/>
      <c r="M72" s="83"/>
      <c r="O72" s="83"/>
      <c r="Q72" s="83"/>
      <c r="S72" s="83"/>
      <c r="U72" s="83"/>
      <c r="W72" s="83"/>
      <c r="X72" s="97"/>
      <c r="Y72" s="75"/>
    </row>
    <row r="73" spans="1:25" hidden="1">
      <c r="A73" s="17"/>
      <c r="B73" s="18"/>
      <c r="C73" s="19"/>
      <c r="D73" s="29"/>
      <c r="E73" s="29"/>
      <c r="F73" s="29"/>
      <c r="G73" s="30"/>
      <c r="H73" s="29"/>
      <c r="I73" s="29"/>
      <c r="J73" s="17"/>
      <c r="K73" s="19"/>
      <c r="L73" s="19"/>
      <c r="M73" s="83"/>
      <c r="O73" s="83"/>
      <c r="Q73" s="83"/>
      <c r="S73" s="83"/>
      <c r="U73" s="83"/>
      <c r="W73" s="83"/>
      <c r="X73" s="83"/>
      <c r="Y73" s="83"/>
    </row>
    <row r="74" spans="1:25" hidden="1">
      <c r="A74" s="12"/>
      <c r="B74" s="13"/>
      <c r="C74" s="20"/>
      <c r="D74" s="13"/>
      <c r="E74" s="13"/>
      <c r="F74" s="13"/>
      <c r="G74" s="20"/>
      <c r="H74" s="13"/>
      <c r="I74" s="13"/>
      <c r="J74" s="12"/>
      <c r="K74" s="20"/>
      <c r="L74" s="20"/>
      <c r="M74" s="83"/>
      <c r="O74" s="83"/>
      <c r="Q74" s="83"/>
      <c r="S74" s="83"/>
      <c r="U74" s="83"/>
      <c r="W74" s="83"/>
      <c r="X74" s="83"/>
      <c r="Y74" s="83"/>
    </row>
    <row r="75" spans="1:25">
      <c r="A75" s="770" t="s">
        <v>391</v>
      </c>
      <c r="B75" s="771"/>
      <c r="C75" s="771"/>
      <c r="D75" s="772" t="s">
        <v>474</v>
      </c>
      <c r="E75" s="773"/>
      <c r="F75" s="773"/>
      <c r="G75" s="773"/>
      <c r="H75" s="107"/>
      <c r="I75" s="107"/>
      <c r="J75" s="1"/>
      <c r="K75" s="3"/>
      <c r="L75" s="3"/>
      <c r="M75" s="74"/>
      <c r="N75" s="91"/>
      <c r="O75" s="74"/>
      <c r="P75" s="91"/>
      <c r="Q75" s="74"/>
      <c r="R75" s="91"/>
      <c r="S75" s="74"/>
      <c r="T75" s="91"/>
      <c r="U75" s="74"/>
      <c r="W75" s="83"/>
      <c r="X75" s="83"/>
      <c r="Y75" s="74"/>
    </row>
    <row r="76" spans="1:25">
      <c r="A76" s="17"/>
      <c r="B76" s="18"/>
      <c r="C76" s="19"/>
      <c r="D76" s="25" t="s">
        <v>434</v>
      </c>
      <c r="E76" s="26"/>
      <c r="F76" s="26"/>
      <c r="G76" s="27"/>
      <c r="H76" s="26">
        <v>321</v>
      </c>
      <c r="I76" s="26"/>
      <c r="J76" s="117">
        <f>J79</f>
        <v>1000</v>
      </c>
      <c r="K76" s="118"/>
      <c r="L76" s="117">
        <f>L79</f>
        <v>335</v>
      </c>
      <c r="M76" s="117">
        <f>M79</f>
        <v>600</v>
      </c>
      <c r="N76" s="117">
        <f t="shared" ref="N76:X76" si="8">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c r="A78" s="770" t="s">
        <v>392</v>
      </c>
      <c r="B78" s="771"/>
      <c r="C78" s="771"/>
      <c r="D78" s="772" t="s">
        <v>474</v>
      </c>
      <c r="E78" s="773"/>
      <c r="F78" s="773"/>
      <c r="G78" s="774"/>
      <c r="H78" s="107"/>
      <c r="I78" s="107"/>
      <c r="J78" s="1"/>
      <c r="K78" s="3"/>
      <c r="L78" s="3"/>
      <c r="M78" s="74"/>
      <c r="N78" s="91"/>
      <c r="O78" s="74"/>
      <c r="P78" s="91"/>
      <c r="Q78" s="74"/>
      <c r="R78" s="91"/>
      <c r="S78" s="74"/>
      <c r="T78" s="91"/>
      <c r="U78" s="74"/>
      <c r="W78" s="83"/>
      <c r="X78" s="83"/>
      <c r="Y78" s="74"/>
    </row>
    <row r="79" spans="1:2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idden="1">
      <c r="A82" s="12"/>
      <c r="B82" s="13"/>
      <c r="C82" s="20"/>
      <c r="D82" s="13"/>
      <c r="E82" s="13"/>
      <c r="F82" s="13"/>
      <c r="G82" s="20"/>
      <c r="H82" s="13"/>
      <c r="I82" s="13"/>
      <c r="J82" s="12"/>
      <c r="K82" s="20"/>
      <c r="L82" s="20"/>
      <c r="M82" s="83"/>
      <c r="O82" s="83"/>
      <c r="Q82" s="83"/>
      <c r="S82" s="83"/>
      <c r="U82" s="83"/>
      <c r="W82" s="83"/>
      <c r="X82" s="83"/>
      <c r="Y82" s="83"/>
    </row>
    <row r="83" spans="1:25" hidden="1">
      <c r="A83" s="12"/>
      <c r="B83" s="13"/>
      <c r="C83" s="20"/>
      <c r="D83" s="13"/>
      <c r="E83" s="13"/>
      <c r="F83" s="13"/>
      <c r="G83" s="20"/>
      <c r="H83" s="13"/>
      <c r="I83" s="13"/>
      <c r="J83" s="12"/>
      <c r="K83" s="20"/>
      <c r="L83" s="20"/>
      <c r="M83" s="83"/>
      <c r="O83" s="83"/>
      <c r="Q83" s="83"/>
      <c r="S83" s="83"/>
      <c r="U83" s="83"/>
      <c r="W83" s="83"/>
      <c r="X83" s="83"/>
      <c r="Y83" s="83"/>
    </row>
    <row r="84" spans="1:25">
      <c r="A84" s="755" t="s">
        <v>393</v>
      </c>
      <c r="B84" s="756"/>
      <c r="C84" s="757"/>
      <c r="D84" s="7" t="s">
        <v>104</v>
      </c>
      <c r="E84" s="7"/>
      <c r="F84" s="7"/>
      <c r="G84" s="8"/>
      <c r="H84" s="7">
        <v>548</v>
      </c>
      <c r="I84" s="7"/>
      <c r="J84" s="115">
        <f>J88+J100</f>
        <v>450</v>
      </c>
      <c r="K84" s="116"/>
      <c r="L84" s="115">
        <f t="shared" ref="L84:X84" si="9">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c r="A85" s="770" t="s">
        <v>456</v>
      </c>
      <c r="B85" s="771"/>
      <c r="C85" s="786"/>
      <c r="D85" s="2" t="s">
        <v>140</v>
      </c>
      <c r="E85" s="31"/>
      <c r="F85" s="31"/>
      <c r="G85" s="32"/>
      <c r="H85" s="31"/>
      <c r="I85" s="31"/>
      <c r="J85" s="125"/>
      <c r="K85" s="126"/>
      <c r="L85" s="218"/>
      <c r="M85" s="125"/>
      <c r="N85" s="218"/>
      <c r="O85" s="125"/>
      <c r="P85" s="218"/>
      <c r="Q85" s="125"/>
      <c r="R85" s="218"/>
      <c r="S85" s="125"/>
      <c r="T85" s="218"/>
      <c r="U85" s="125"/>
      <c r="V85" s="219"/>
      <c r="W85" s="129"/>
      <c r="X85" s="129"/>
      <c r="Y85" s="867">
        <v>200</v>
      </c>
    </row>
    <row r="86" spans="1:25">
      <c r="A86" s="10"/>
      <c r="B86" s="100"/>
      <c r="C86" s="58"/>
      <c r="D86" s="767" t="s">
        <v>457</v>
      </c>
      <c r="E86" s="768"/>
      <c r="F86" s="768"/>
      <c r="G86" s="769"/>
      <c r="H86" s="31"/>
      <c r="I86" s="31"/>
      <c r="J86" s="125"/>
      <c r="K86" s="126"/>
      <c r="L86" s="218"/>
      <c r="M86" s="125"/>
      <c r="N86" s="218"/>
      <c r="O86" s="125"/>
      <c r="P86" s="218"/>
      <c r="Q86" s="125"/>
      <c r="R86" s="218"/>
      <c r="S86" s="125"/>
      <c r="T86" s="218"/>
      <c r="U86" s="125"/>
      <c r="V86" s="219"/>
      <c r="W86" s="129"/>
      <c r="X86" s="129"/>
      <c r="Y86" s="868"/>
    </row>
    <row r="87" spans="1:25">
      <c r="A87" s="10"/>
      <c r="B87" s="100"/>
      <c r="C87" s="58"/>
      <c r="D87" s="768"/>
      <c r="E87" s="768"/>
      <c r="F87" s="768"/>
      <c r="G87" s="769"/>
      <c r="H87" s="31"/>
      <c r="I87" s="31"/>
      <c r="J87" s="125"/>
      <c r="K87" s="126"/>
      <c r="L87" s="218"/>
      <c r="M87" s="125"/>
      <c r="N87" s="218"/>
      <c r="O87" s="125"/>
      <c r="P87" s="218"/>
      <c r="Q87" s="125"/>
      <c r="R87" s="218"/>
      <c r="S87" s="125"/>
      <c r="T87" s="218"/>
      <c r="U87" s="125"/>
      <c r="V87" s="219"/>
      <c r="W87" s="129"/>
      <c r="X87" s="129"/>
      <c r="Y87" s="869"/>
    </row>
    <row r="88" spans="1:25">
      <c r="A88" s="770" t="s">
        <v>394</v>
      </c>
      <c r="B88" s="771"/>
      <c r="C88" s="786"/>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c r="A89" s="17"/>
      <c r="B89" s="18"/>
      <c r="C89" s="19"/>
      <c r="D89" s="767" t="s">
        <v>458</v>
      </c>
      <c r="E89" s="768"/>
      <c r="F89" s="768"/>
      <c r="G89" s="769"/>
      <c r="H89" s="29"/>
      <c r="I89" s="29"/>
      <c r="J89" s="121"/>
      <c r="K89" s="122"/>
      <c r="L89" s="19"/>
      <c r="M89" s="83"/>
      <c r="N89" s="92"/>
      <c r="O89" s="83"/>
      <c r="P89" s="92"/>
      <c r="Q89" s="83"/>
      <c r="R89" s="92"/>
      <c r="S89" s="83"/>
      <c r="T89" s="92"/>
      <c r="U89" s="83"/>
      <c r="W89" s="83"/>
      <c r="X89" s="83"/>
      <c r="Y89" s="83"/>
    </row>
    <row r="90" spans="1:25" hidden="1">
      <c r="A90" s="17"/>
      <c r="B90" s="18"/>
      <c r="C90" s="19"/>
      <c r="D90" s="768"/>
      <c r="E90" s="768"/>
      <c r="F90" s="768"/>
      <c r="G90" s="769"/>
      <c r="H90" s="26"/>
      <c r="I90" s="26"/>
      <c r="J90" s="117"/>
      <c r="K90" s="118"/>
      <c r="L90" s="49"/>
      <c r="M90" s="75"/>
      <c r="N90" s="84"/>
      <c r="O90" s="75"/>
      <c r="P90" s="84"/>
      <c r="Q90" s="75"/>
      <c r="R90" s="84"/>
      <c r="S90" s="75"/>
      <c r="T90" s="84"/>
      <c r="U90" s="75"/>
      <c r="W90" s="83"/>
      <c r="X90" s="83"/>
      <c r="Y90" s="83"/>
    </row>
    <row r="91" spans="1:2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c r="A92" s="770" t="s">
        <v>435</v>
      </c>
      <c r="B92" s="771"/>
      <c r="C92" s="786"/>
      <c r="D92" s="29" t="s">
        <v>436</v>
      </c>
      <c r="E92" s="29"/>
      <c r="F92" s="29"/>
      <c r="G92" s="30"/>
      <c r="H92" s="29"/>
      <c r="I92" s="29"/>
      <c r="J92" s="121"/>
      <c r="K92" s="122"/>
      <c r="L92" s="19"/>
      <c r="M92" s="83"/>
      <c r="N92" s="92"/>
      <c r="O92" s="83"/>
      <c r="P92" s="92"/>
      <c r="Q92" s="83"/>
      <c r="R92" s="92"/>
      <c r="S92" s="83"/>
      <c r="T92" s="92"/>
      <c r="U92" s="83"/>
      <c r="W92" s="83"/>
      <c r="X92" s="97"/>
      <c r="Y92" s="83"/>
    </row>
    <row r="93" spans="1:2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hidden="1" customHeight="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hidden="1" customHeight="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hidden="1" customHeight="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hidden="1" customHeight="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hidden="1" customHeight="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c r="A100" s="770" t="s">
        <v>395</v>
      </c>
      <c r="B100" s="771"/>
      <c r="C100" s="786"/>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c r="A104" s="12"/>
      <c r="B104" s="13"/>
      <c r="C104" s="20"/>
      <c r="G104" s="20"/>
      <c r="H104" s="13"/>
      <c r="I104" s="13"/>
      <c r="J104" s="12"/>
      <c r="K104" s="20"/>
      <c r="L104" s="20"/>
      <c r="M104" s="83"/>
      <c r="N104" s="92"/>
      <c r="O104" s="83"/>
      <c r="P104" s="92"/>
      <c r="Q104" s="83"/>
      <c r="R104" s="92"/>
      <c r="S104" s="83"/>
      <c r="T104" s="92"/>
      <c r="U104" s="83"/>
      <c r="W104" s="83"/>
      <c r="X104" s="83"/>
      <c r="Y104" s="83"/>
    </row>
    <row r="105" spans="1:25">
      <c r="A105" s="12"/>
      <c r="B105" s="13"/>
      <c r="C105" s="20"/>
      <c r="G105" s="24"/>
      <c r="H105" s="23"/>
      <c r="I105" s="23"/>
      <c r="J105" s="22"/>
      <c r="K105" s="24"/>
      <c r="L105" s="24"/>
      <c r="M105" s="75"/>
      <c r="N105" s="84"/>
      <c r="O105" s="75"/>
      <c r="P105" s="84"/>
      <c r="Q105" s="75"/>
      <c r="R105" s="84"/>
      <c r="S105" s="75"/>
      <c r="T105" s="84"/>
      <c r="U105" s="75"/>
      <c r="W105" s="83"/>
      <c r="X105" s="83"/>
      <c r="Y105" s="75"/>
    </row>
    <row r="106" spans="1:25">
      <c r="A106" s="755" t="s">
        <v>396</v>
      </c>
      <c r="B106" s="756"/>
      <c r="C106" s="757"/>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c r="A107" s="4"/>
      <c r="B107" s="5"/>
      <c r="C107" s="9"/>
      <c r="D107" s="35" t="s">
        <v>144</v>
      </c>
      <c r="E107" s="35"/>
      <c r="F107" s="35"/>
      <c r="G107" s="36"/>
      <c r="H107" s="35">
        <v>746</v>
      </c>
      <c r="I107" s="35"/>
      <c r="J107" s="127">
        <f>J108+J114</f>
        <v>285</v>
      </c>
      <c r="K107" s="128"/>
      <c r="L107" s="127">
        <f>L108+L114+L129+L131</f>
        <v>229</v>
      </c>
      <c r="M107" s="127">
        <f t="shared" ref="M107:Y107" si="10">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c r="A108" s="749" t="s">
        <v>397</v>
      </c>
      <c r="B108" s="750"/>
      <c r="C108" s="751"/>
      <c r="D108" s="72"/>
      <c r="E108" s="40"/>
      <c r="F108" s="40"/>
      <c r="G108" s="41"/>
      <c r="H108" s="40">
        <v>88</v>
      </c>
      <c r="I108" s="40"/>
      <c r="J108" s="119">
        <f>J110</f>
        <v>30</v>
      </c>
      <c r="K108" s="120"/>
      <c r="L108" s="119">
        <f>L110</f>
        <v>17</v>
      </c>
      <c r="M108" s="119">
        <f>M110</f>
        <v>30</v>
      </c>
      <c r="N108" s="119">
        <f t="shared" ref="N108:X108" si="11">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c r="A109" s="749" t="s">
        <v>398</v>
      </c>
      <c r="B109" s="750"/>
      <c r="C109" s="751"/>
      <c r="D109" s="62"/>
      <c r="E109" s="43"/>
      <c r="F109" s="43"/>
      <c r="G109" s="44"/>
      <c r="H109" s="43"/>
      <c r="I109" s="43"/>
      <c r="J109" s="1"/>
      <c r="K109" s="3"/>
      <c r="L109" s="20"/>
      <c r="M109" s="83"/>
      <c r="O109" s="83"/>
      <c r="Q109" s="83"/>
      <c r="S109" s="83"/>
      <c r="U109" s="83"/>
      <c r="W109" s="83"/>
      <c r="X109" s="83"/>
      <c r="Y109" s="74"/>
    </row>
    <row r="110" spans="1:2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c r="A111" s="749" t="s">
        <v>204</v>
      </c>
      <c r="B111" s="750"/>
      <c r="C111" s="751"/>
      <c r="D111" s="765" t="s">
        <v>205</v>
      </c>
      <c r="E111" s="765"/>
      <c r="F111" s="765"/>
      <c r="G111" s="766"/>
      <c r="H111" s="103"/>
      <c r="I111" s="103"/>
      <c r="J111" s="123">
        <v>1000</v>
      </c>
      <c r="K111" s="124"/>
      <c r="L111" s="19"/>
      <c r="M111" s="83"/>
      <c r="O111" s="83"/>
      <c r="Q111" s="83"/>
      <c r="S111" s="83"/>
      <c r="U111" s="83"/>
      <c r="W111" s="83"/>
      <c r="X111" s="83"/>
      <c r="Y111" s="83"/>
    </row>
    <row r="112" spans="1:25">
      <c r="A112" s="749" t="s">
        <v>206</v>
      </c>
      <c r="B112" s="750"/>
      <c r="C112" s="751"/>
      <c r="D112" s="765" t="s">
        <v>207</v>
      </c>
      <c r="E112" s="765"/>
      <c r="F112" s="765"/>
      <c r="G112" s="766"/>
      <c r="H112" s="103"/>
      <c r="I112" s="103"/>
      <c r="J112" s="121">
        <v>1000</v>
      </c>
      <c r="K112" s="122"/>
      <c r="L112" s="19"/>
      <c r="M112" s="83"/>
      <c r="O112" s="83"/>
      <c r="Q112" s="83"/>
      <c r="S112" s="83"/>
      <c r="U112" s="83"/>
      <c r="W112" s="83"/>
      <c r="X112" s="83"/>
      <c r="Y112" s="83"/>
    </row>
    <row r="113" spans="1:25">
      <c r="A113" s="749" t="s">
        <v>208</v>
      </c>
      <c r="B113" s="750"/>
      <c r="C113" s="751"/>
      <c r="D113" s="765" t="s">
        <v>209</v>
      </c>
      <c r="E113" s="765"/>
      <c r="F113" s="765"/>
      <c r="G113" s="766"/>
      <c r="H113" s="103"/>
      <c r="I113" s="103"/>
      <c r="J113" s="117">
        <v>1000</v>
      </c>
      <c r="K113" s="118"/>
      <c r="L113" s="19"/>
      <c r="M113" s="83"/>
      <c r="O113" s="83"/>
      <c r="Q113" s="83"/>
      <c r="S113" s="83"/>
      <c r="U113" s="83"/>
      <c r="W113" s="83"/>
      <c r="X113" s="83"/>
      <c r="Y113" s="83"/>
    </row>
    <row r="114" spans="1:25">
      <c r="A114" s="749" t="s">
        <v>399</v>
      </c>
      <c r="B114" s="750"/>
      <c r="C114" s="751"/>
      <c r="D114" s="762" t="s">
        <v>97</v>
      </c>
      <c r="E114" s="762"/>
      <c r="F114" s="762"/>
      <c r="G114" s="763"/>
      <c r="H114" s="102">
        <v>656</v>
      </c>
      <c r="I114" s="102"/>
      <c r="J114" s="119">
        <f>J115+J116</f>
        <v>255</v>
      </c>
      <c r="K114" s="120"/>
      <c r="L114" s="119">
        <f>L115+L116</f>
        <v>187</v>
      </c>
      <c r="M114" s="119">
        <f>M115+M116</f>
        <v>250</v>
      </c>
      <c r="N114" s="119">
        <f t="shared" ref="N114:Y114" si="12">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c r="A115" s="749"/>
      <c r="B115" s="750"/>
      <c r="C115" s="751"/>
      <c r="D115" s="762"/>
      <c r="E115" s="762"/>
      <c r="F115" s="762"/>
      <c r="G115" s="763"/>
      <c r="H115" s="102"/>
      <c r="I115" s="102"/>
      <c r="J115" s="119"/>
      <c r="K115" s="120"/>
      <c r="L115" s="19"/>
      <c r="M115" s="83"/>
      <c r="O115" s="83"/>
      <c r="Q115" s="83"/>
      <c r="S115" s="83"/>
      <c r="U115" s="83"/>
      <c r="W115" s="83"/>
      <c r="X115" s="83"/>
      <c r="Y115" s="87"/>
    </row>
    <row r="116" spans="1:25">
      <c r="A116" s="749" t="s">
        <v>400</v>
      </c>
      <c r="B116" s="750"/>
      <c r="C116" s="751"/>
      <c r="D116" s="762" t="s">
        <v>212</v>
      </c>
      <c r="E116" s="762"/>
      <c r="F116" s="762"/>
      <c r="G116" s="763"/>
      <c r="H116" s="102">
        <v>520</v>
      </c>
      <c r="I116" s="102"/>
      <c r="J116" s="119">
        <f>J119</f>
        <v>255</v>
      </c>
      <c r="K116" s="120"/>
      <c r="L116" s="119">
        <f>L119</f>
        <v>187</v>
      </c>
      <c r="M116" s="119">
        <f>M119</f>
        <v>250</v>
      </c>
      <c r="N116" s="119">
        <f t="shared" ref="N116:Y116" si="13">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c r="A117" s="749"/>
      <c r="B117" s="750"/>
      <c r="C117" s="751"/>
      <c r="D117" s="56"/>
      <c r="E117" s="51"/>
      <c r="F117" s="51"/>
      <c r="G117" s="52"/>
      <c r="H117" s="51"/>
      <c r="I117" s="51"/>
      <c r="J117" s="119"/>
      <c r="K117" s="120"/>
      <c r="L117" s="19"/>
      <c r="M117" s="83"/>
      <c r="O117" s="83"/>
      <c r="Q117" s="83"/>
      <c r="S117" s="83"/>
      <c r="U117" s="83"/>
      <c r="W117" s="83"/>
      <c r="X117" s="83"/>
      <c r="Y117" s="87"/>
    </row>
    <row r="118" spans="1:25">
      <c r="A118" s="749" t="s">
        <v>401</v>
      </c>
      <c r="B118" s="750"/>
      <c r="C118" s="751"/>
      <c r="D118" s="759" t="s">
        <v>231</v>
      </c>
      <c r="E118" s="759"/>
      <c r="F118" s="759"/>
      <c r="G118" s="760"/>
      <c r="H118" s="101"/>
      <c r="I118" s="101"/>
      <c r="J118" s="123"/>
      <c r="K118" s="124"/>
      <c r="L118" s="80"/>
      <c r="M118" s="74"/>
      <c r="N118" s="91"/>
      <c r="O118" s="74"/>
      <c r="P118" s="91"/>
      <c r="Q118" s="74"/>
      <c r="R118" s="91"/>
      <c r="S118" s="74"/>
      <c r="T118" s="91"/>
      <c r="U118" s="74"/>
      <c r="W118" s="83"/>
      <c r="X118" s="83"/>
      <c r="Y118" s="74"/>
    </row>
    <row r="119" spans="1:2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c r="A120" s="749" t="s">
        <v>175</v>
      </c>
      <c r="B120" s="750"/>
      <c r="C120" s="751"/>
      <c r="D120" s="56" t="s">
        <v>145</v>
      </c>
      <c r="E120" s="56"/>
      <c r="F120" s="56"/>
      <c r="G120" s="57"/>
      <c r="H120" s="56"/>
      <c r="I120" s="56"/>
      <c r="J120" s="123">
        <v>8000</v>
      </c>
      <c r="K120" s="124"/>
      <c r="L120" s="19"/>
      <c r="M120" s="83"/>
      <c r="O120" s="83"/>
      <c r="Q120" s="83"/>
      <c r="S120" s="83"/>
      <c r="U120" s="83"/>
      <c r="W120" s="83"/>
      <c r="X120" s="83"/>
      <c r="Y120" s="83"/>
    </row>
    <row r="121" spans="1:25">
      <c r="A121" s="749" t="s">
        <v>112</v>
      </c>
      <c r="B121" s="750"/>
      <c r="C121" s="751"/>
      <c r="D121" s="56" t="s">
        <v>176</v>
      </c>
      <c r="E121" s="56"/>
      <c r="F121" s="56"/>
      <c r="G121" s="57"/>
      <c r="H121" s="56"/>
      <c r="I121" s="56"/>
      <c r="J121" s="121">
        <v>8000</v>
      </c>
      <c r="K121" s="122"/>
      <c r="L121" s="19"/>
      <c r="M121" s="83"/>
      <c r="O121" s="83"/>
      <c r="Q121" s="83"/>
      <c r="S121" s="83"/>
      <c r="U121" s="83"/>
      <c r="W121" s="83"/>
      <c r="X121" s="83"/>
      <c r="Y121" s="83"/>
    </row>
    <row r="122" spans="1:25">
      <c r="A122" s="749" t="s">
        <v>213</v>
      </c>
      <c r="B122" s="750"/>
      <c r="C122" s="751"/>
      <c r="D122" s="56" t="s">
        <v>214</v>
      </c>
      <c r="E122" s="56"/>
      <c r="F122" s="56"/>
      <c r="G122" s="57"/>
      <c r="H122" s="56"/>
      <c r="I122" s="56"/>
      <c r="J122" s="121">
        <v>1000</v>
      </c>
      <c r="K122" s="122"/>
      <c r="L122" s="19"/>
      <c r="M122" s="83"/>
      <c r="O122" s="83"/>
      <c r="Q122" s="83"/>
      <c r="S122" s="83"/>
      <c r="U122" s="83"/>
      <c r="W122" s="83"/>
      <c r="X122" s="83"/>
      <c r="Y122" s="83"/>
    </row>
    <row r="123" spans="1:25">
      <c r="A123" s="749" t="s">
        <v>215</v>
      </c>
      <c r="B123" s="750"/>
      <c r="C123" s="751"/>
      <c r="D123" s="56" t="s">
        <v>216</v>
      </c>
      <c r="E123" s="56"/>
      <c r="F123" s="56"/>
      <c r="G123" s="57"/>
      <c r="H123" s="56"/>
      <c r="I123" s="56"/>
      <c r="J123" s="121">
        <v>1000</v>
      </c>
      <c r="K123" s="122"/>
      <c r="L123" s="19"/>
      <c r="M123" s="83"/>
      <c r="O123" s="83"/>
      <c r="Q123" s="83"/>
      <c r="S123" s="83"/>
      <c r="U123" s="83"/>
      <c r="W123" s="83"/>
      <c r="X123" s="83"/>
      <c r="Y123" s="83"/>
    </row>
    <row r="124" spans="1:25" hidden="1">
      <c r="A124" s="4"/>
      <c r="B124" s="5"/>
      <c r="C124" s="9"/>
      <c r="D124" s="756"/>
      <c r="E124" s="756"/>
      <c r="F124" s="756"/>
      <c r="G124" s="757"/>
      <c r="H124" s="100"/>
      <c r="I124" s="100"/>
      <c r="J124" s="129"/>
      <c r="K124" s="130"/>
      <c r="L124" s="58"/>
      <c r="M124" s="83"/>
      <c r="O124" s="83"/>
      <c r="Q124" s="83"/>
      <c r="S124" s="83"/>
      <c r="U124" s="83"/>
      <c r="W124" s="83"/>
      <c r="X124" s="83"/>
      <c r="Y124" s="83"/>
    </row>
    <row r="125" spans="1:25" hidden="1">
      <c r="A125" s="12"/>
      <c r="B125" s="13"/>
      <c r="C125" s="20"/>
      <c r="D125" s="13"/>
      <c r="E125" s="13"/>
      <c r="F125" s="13"/>
      <c r="G125" s="20"/>
      <c r="H125" s="13"/>
      <c r="I125" s="13"/>
      <c r="J125" s="12"/>
      <c r="K125" s="20"/>
      <c r="L125" s="20"/>
      <c r="M125" s="83"/>
      <c r="O125" s="83"/>
      <c r="Q125" s="83"/>
      <c r="S125" s="83"/>
      <c r="U125" s="83"/>
      <c r="W125" s="83"/>
      <c r="X125" s="83"/>
      <c r="Y125" s="83"/>
    </row>
    <row r="126" spans="1:25" hidden="1">
      <c r="A126" s="12"/>
      <c r="B126" s="13"/>
      <c r="C126" s="20"/>
      <c r="D126" s="5"/>
      <c r="E126" s="5"/>
      <c r="F126" s="5"/>
      <c r="G126" s="20"/>
      <c r="H126" s="13"/>
      <c r="I126" s="13"/>
      <c r="J126" s="129"/>
      <c r="K126" s="130"/>
      <c r="L126" s="58"/>
      <c r="M126" s="83"/>
      <c r="O126" s="83"/>
      <c r="Q126" s="83"/>
      <c r="S126" s="83"/>
      <c r="U126" s="83"/>
      <c r="W126" s="83"/>
      <c r="X126" s="83"/>
      <c r="Y126" s="83"/>
    </row>
    <row r="127" spans="1:25" hidden="1">
      <c r="A127" s="50"/>
      <c r="B127" s="56"/>
      <c r="C127" s="57"/>
      <c r="D127" s="56"/>
      <c r="E127" s="56"/>
      <c r="F127" s="56"/>
      <c r="G127" s="57"/>
      <c r="H127" s="56"/>
      <c r="I127" s="56"/>
      <c r="J127" s="12"/>
      <c r="K127" s="20"/>
      <c r="L127" s="20"/>
      <c r="M127" s="83"/>
      <c r="O127" s="83"/>
      <c r="Q127" s="83"/>
      <c r="S127" s="83"/>
      <c r="U127" s="83"/>
      <c r="W127" s="83"/>
      <c r="X127" s="83"/>
      <c r="Y127" s="83"/>
    </row>
    <row r="128" spans="1:25" hidden="1">
      <c r="A128" s="50"/>
      <c r="B128" s="56"/>
      <c r="C128" s="57"/>
      <c r="D128" s="56"/>
      <c r="E128" s="56"/>
      <c r="F128" s="56"/>
      <c r="G128" s="57"/>
      <c r="H128" s="56"/>
      <c r="I128" s="56"/>
      <c r="J128" s="12"/>
      <c r="K128" s="20"/>
      <c r="L128" s="20"/>
      <c r="M128" s="83"/>
      <c r="O128" s="83"/>
      <c r="Q128" s="83"/>
      <c r="S128" s="83"/>
      <c r="U128" s="83"/>
      <c r="W128" s="83"/>
      <c r="X128" s="83"/>
      <c r="Y128" s="83"/>
    </row>
    <row r="129" spans="1:25">
      <c r="A129" s="749" t="s">
        <v>175</v>
      </c>
      <c r="B129" s="750"/>
      <c r="C129" s="751"/>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c r="A130" s="50"/>
      <c r="B130" s="56"/>
      <c r="C130" s="57"/>
      <c r="D130" s="56"/>
      <c r="E130" s="56"/>
      <c r="F130" s="56"/>
      <c r="G130" s="57"/>
      <c r="H130" s="56"/>
      <c r="I130" s="56"/>
      <c r="J130" s="12"/>
      <c r="K130" s="20"/>
      <c r="L130" s="20"/>
      <c r="M130" s="83"/>
      <c r="O130" s="83"/>
      <c r="Q130" s="83"/>
      <c r="S130" s="83"/>
      <c r="U130" s="83"/>
      <c r="W130" s="83"/>
      <c r="X130" s="83"/>
      <c r="Y130" s="83"/>
    </row>
    <row r="131" spans="1:25">
      <c r="A131" s="749" t="s">
        <v>283</v>
      </c>
      <c r="B131" s="750"/>
      <c r="C131" s="751"/>
      <c r="D131" s="56" t="s">
        <v>214</v>
      </c>
      <c r="E131" s="56"/>
      <c r="F131" s="56"/>
      <c r="G131" s="57"/>
      <c r="H131" s="56">
        <v>-1</v>
      </c>
      <c r="I131" s="56"/>
      <c r="J131" s="12"/>
      <c r="K131" s="20"/>
      <c r="L131" s="20">
        <v>16</v>
      </c>
      <c r="M131" s="83">
        <v>17</v>
      </c>
      <c r="O131" s="83"/>
      <c r="Q131" s="83"/>
      <c r="S131" s="83"/>
      <c r="U131" s="83"/>
      <c r="W131" s="83"/>
      <c r="X131" s="83"/>
      <c r="Y131" s="83"/>
    </row>
    <row r="132" spans="1:25" hidden="1">
      <c r="A132" s="50"/>
      <c r="B132" s="56"/>
      <c r="C132" s="57"/>
      <c r="D132" s="56"/>
      <c r="E132" s="56"/>
      <c r="F132" s="56"/>
      <c r="G132" s="57"/>
      <c r="H132" s="56"/>
      <c r="I132" s="56"/>
      <c r="J132" s="12"/>
      <c r="K132" s="20"/>
      <c r="L132" s="20"/>
      <c r="M132" s="83"/>
      <c r="O132" s="83"/>
      <c r="Q132" s="83"/>
      <c r="S132" s="83"/>
      <c r="U132" s="83"/>
      <c r="W132" s="83"/>
      <c r="X132" s="83"/>
      <c r="Y132" s="83"/>
    </row>
    <row r="133" spans="1:25" hidden="1">
      <c r="A133" s="50"/>
      <c r="B133" s="56"/>
      <c r="C133" s="57"/>
      <c r="D133" s="56"/>
      <c r="E133" s="56"/>
      <c r="F133" s="56"/>
      <c r="G133" s="57"/>
      <c r="H133" s="56"/>
      <c r="I133" s="56"/>
      <c r="J133" s="12"/>
      <c r="K133" s="20"/>
      <c r="L133" s="20"/>
      <c r="M133" s="83"/>
      <c r="O133" s="83"/>
      <c r="Q133" s="83"/>
      <c r="S133" s="83"/>
      <c r="U133" s="83"/>
      <c r="W133" s="83"/>
      <c r="X133" s="83"/>
      <c r="Y133" s="83"/>
    </row>
    <row r="134" spans="1:25" hidden="1">
      <c r="A134" s="50"/>
      <c r="B134" s="56"/>
      <c r="C134" s="57"/>
      <c r="D134" s="56"/>
      <c r="E134" s="56"/>
      <c r="F134" s="56"/>
      <c r="G134" s="57"/>
      <c r="H134" s="56"/>
      <c r="I134" s="56"/>
      <c r="J134" s="12"/>
      <c r="K134" s="20"/>
      <c r="L134" s="20"/>
      <c r="M134" s="83"/>
      <c r="O134" s="83"/>
      <c r="Q134" s="83"/>
      <c r="S134" s="83"/>
      <c r="U134" s="83"/>
      <c r="W134" s="83"/>
      <c r="X134" s="83"/>
      <c r="Y134" s="83"/>
    </row>
    <row r="135" spans="1:25" hidden="1">
      <c r="A135" s="50"/>
      <c r="B135" s="56"/>
      <c r="C135" s="57"/>
      <c r="D135" s="56"/>
      <c r="E135" s="56"/>
      <c r="F135" s="56"/>
      <c r="G135" s="57"/>
      <c r="H135" s="56"/>
      <c r="I135" s="56"/>
      <c r="J135" s="12"/>
      <c r="K135" s="20"/>
      <c r="L135" s="20"/>
      <c r="M135" s="83"/>
      <c r="O135" s="83"/>
      <c r="Q135" s="83"/>
      <c r="S135" s="83"/>
      <c r="U135" s="83"/>
      <c r="W135" s="83"/>
      <c r="X135" s="83"/>
      <c r="Y135" s="83"/>
    </row>
    <row r="136" spans="1:25" hidden="1">
      <c r="A136" s="50"/>
      <c r="B136" s="56"/>
      <c r="C136" s="57"/>
      <c r="D136" s="56"/>
      <c r="E136" s="56"/>
      <c r="F136" s="56"/>
      <c r="G136" s="57"/>
      <c r="H136" s="56"/>
      <c r="I136" s="56"/>
      <c r="J136" s="12"/>
      <c r="K136" s="20"/>
      <c r="L136" s="20"/>
      <c r="M136" s="83"/>
      <c r="O136" s="83"/>
      <c r="Q136" s="83"/>
      <c r="S136" s="83"/>
      <c r="U136" s="83"/>
      <c r="W136" s="83"/>
      <c r="X136" s="83"/>
      <c r="Y136" s="83"/>
    </row>
    <row r="137" spans="1:25" hidden="1">
      <c r="A137" s="50"/>
      <c r="B137" s="56"/>
      <c r="C137" s="57"/>
      <c r="D137" s="56"/>
      <c r="E137" s="56"/>
      <c r="F137" s="56"/>
      <c r="G137" s="57"/>
      <c r="H137" s="56"/>
      <c r="I137" s="56"/>
      <c r="J137" s="12"/>
      <c r="K137" s="20"/>
      <c r="L137" s="20"/>
      <c r="M137" s="83"/>
      <c r="O137" s="83"/>
      <c r="Q137" s="83"/>
      <c r="S137" s="83"/>
      <c r="U137" s="83"/>
      <c r="W137" s="83"/>
      <c r="X137" s="83"/>
      <c r="Y137" s="83"/>
    </row>
    <row r="138" spans="1:25" hidden="1">
      <c r="A138" s="50"/>
      <c r="B138" s="56"/>
      <c r="C138" s="57"/>
      <c r="D138" s="56"/>
      <c r="E138" s="56"/>
      <c r="F138" s="56"/>
      <c r="G138" s="57"/>
      <c r="H138" s="56"/>
      <c r="I138" s="56"/>
      <c r="J138" s="12"/>
      <c r="K138" s="20"/>
      <c r="L138" s="20"/>
      <c r="M138" s="83"/>
      <c r="O138" s="83"/>
      <c r="Q138" s="83"/>
      <c r="S138" s="83"/>
      <c r="U138" s="83"/>
      <c r="W138" s="83"/>
      <c r="X138" s="83"/>
      <c r="Y138" s="83"/>
    </row>
    <row r="139" spans="1:25">
      <c r="A139" s="50"/>
      <c r="B139" s="56"/>
      <c r="C139" s="57"/>
      <c r="D139" s="56"/>
      <c r="E139" s="56"/>
      <c r="F139" s="56"/>
      <c r="G139" s="57"/>
      <c r="H139" s="56"/>
      <c r="I139" s="56"/>
      <c r="J139" s="12"/>
      <c r="K139" s="20"/>
      <c r="L139" s="20"/>
      <c r="M139" s="83"/>
      <c r="O139" s="83"/>
      <c r="Q139" s="83"/>
      <c r="S139" s="83"/>
      <c r="U139" s="83"/>
      <c r="W139" s="83"/>
      <c r="X139" s="83"/>
      <c r="Y139" s="83"/>
    </row>
    <row r="140" spans="1:25">
      <c r="A140" s="747" t="s">
        <v>402</v>
      </c>
      <c r="B140" s="748"/>
      <c r="C140" s="870"/>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c r="A141" s="60"/>
      <c r="B141" s="51"/>
      <c r="C141" s="52"/>
      <c r="D141" s="51" t="s">
        <v>130</v>
      </c>
      <c r="E141" s="51"/>
      <c r="F141" s="51"/>
      <c r="G141" s="52"/>
      <c r="H141" s="51">
        <v>551</v>
      </c>
      <c r="I141" s="51"/>
      <c r="J141" s="129">
        <f>J143</f>
        <v>400</v>
      </c>
      <c r="K141" s="130"/>
      <c r="L141" s="129">
        <f>L143</f>
        <v>267</v>
      </c>
      <c r="M141" s="129">
        <f>M143</f>
        <v>473</v>
      </c>
      <c r="N141" s="129">
        <f t="shared" ref="N141:Y141" si="14">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c r="A143" s="749" t="s">
        <v>403</v>
      </c>
      <c r="B143" s="750"/>
      <c r="C143" s="751"/>
      <c r="D143" s="62" t="s">
        <v>287</v>
      </c>
      <c r="E143" s="62"/>
      <c r="F143" s="62"/>
      <c r="G143" s="63"/>
      <c r="H143" s="62">
        <v>551</v>
      </c>
      <c r="I143" s="62"/>
      <c r="J143" s="123">
        <f>J151+J192</f>
        <v>400</v>
      </c>
      <c r="K143" s="124"/>
      <c r="L143" s="123">
        <f>L151+L192</f>
        <v>267</v>
      </c>
      <c r="M143" s="123">
        <f>M151+M192</f>
        <v>473</v>
      </c>
      <c r="N143" s="123">
        <f t="shared" ref="N143:Y143" si="15">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c r="A149" s="749" t="s">
        <v>404</v>
      </c>
      <c r="B149" s="750"/>
      <c r="C149" s="751"/>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c r="A151" s="50"/>
      <c r="B151" s="56"/>
      <c r="C151" s="57"/>
      <c r="D151" s="64" t="s">
        <v>439</v>
      </c>
      <c r="E151" s="64"/>
      <c r="F151" s="64"/>
      <c r="G151" s="65"/>
      <c r="H151" s="64">
        <v>339</v>
      </c>
      <c r="I151" s="64"/>
      <c r="J151" s="117">
        <f>J162+J172</f>
        <v>215</v>
      </c>
      <c r="K151" s="118"/>
      <c r="L151" s="117">
        <f>L162+L172</f>
        <v>114</v>
      </c>
      <c r="M151" s="117">
        <f>M162+M172</f>
        <v>253</v>
      </c>
      <c r="N151" s="117">
        <f t="shared" ref="N151:X151" si="16">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c r="A153" s="749" t="s">
        <v>438</v>
      </c>
      <c r="B153" s="750"/>
      <c r="C153" s="751"/>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c r="A159" s="50"/>
      <c r="B159" s="56"/>
      <c r="C159" s="57"/>
      <c r="D159" s="56"/>
      <c r="E159" s="56"/>
      <c r="F159" s="56"/>
      <c r="G159" s="57"/>
      <c r="H159" s="56"/>
      <c r="I159" s="56"/>
      <c r="J159" s="17"/>
      <c r="K159" s="19"/>
      <c r="L159" s="19"/>
      <c r="M159" s="83"/>
      <c r="O159" s="83"/>
      <c r="Q159" s="83"/>
      <c r="S159" s="83"/>
      <c r="U159" s="83"/>
      <c r="W159" s="83"/>
      <c r="X159" s="83"/>
      <c r="Y159" s="83"/>
    </row>
    <row r="160" spans="1:25">
      <c r="A160" s="871" t="s">
        <v>177</v>
      </c>
      <c r="B160" s="872"/>
      <c r="C160" s="873"/>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c r="A162" s="250"/>
      <c r="B162" s="247"/>
      <c r="C162" s="251"/>
      <c r="D162" s="247" t="s">
        <v>239</v>
      </c>
      <c r="E162" s="247"/>
      <c r="F162" s="247"/>
      <c r="G162" s="154"/>
      <c r="H162" s="64">
        <v>335</v>
      </c>
      <c r="I162" s="64"/>
      <c r="J162" s="117">
        <f>J167</f>
        <v>205</v>
      </c>
      <c r="K162" s="118"/>
      <c r="L162" s="117">
        <f>L167</f>
        <v>113</v>
      </c>
      <c r="M162" s="117">
        <f>M167</f>
        <v>250</v>
      </c>
      <c r="N162" s="117">
        <f t="shared" ref="N162:Y162" si="17">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c r="A164" s="871" t="s">
        <v>238</v>
      </c>
      <c r="B164" s="872"/>
      <c r="C164" s="873"/>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c r="A168" s="244"/>
      <c r="B168" s="245"/>
      <c r="C168" s="245"/>
      <c r="D168" s="421"/>
      <c r="E168" s="422"/>
      <c r="F168" s="425"/>
      <c r="G168" s="70"/>
      <c r="H168" s="56"/>
      <c r="I168" s="56"/>
      <c r="J168" s="123"/>
      <c r="K168" s="124"/>
      <c r="L168" s="19"/>
      <c r="M168" s="83"/>
      <c r="O168" s="83"/>
      <c r="Q168" s="83"/>
      <c r="S168" s="83"/>
      <c r="U168" s="83"/>
      <c r="W168" s="83"/>
      <c r="X168" s="83"/>
      <c r="Y168" s="83"/>
    </row>
    <row r="169" spans="1:25">
      <c r="A169" s="244"/>
      <c r="B169" s="245"/>
      <c r="C169" s="245"/>
      <c r="D169" s="423"/>
      <c r="E169" s="424"/>
      <c r="F169" s="426"/>
      <c r="G169" s="70"/>
      <c r="H169" s="56"/>
      <c r="I169" s="56"/>
      <c r="J169" s="17"/>
      <c r="K169" s="19"/>
      <c r="L169" s="19"/>
      <c r="M169" s="83"/>
      <c r="O169" s="83"/>
      <c r="Q169" s="83"/>
      <c r="S169" s="83"/>
      <c r="U169" s="83"/>
      <c r="W169" s="83"/>
      <c r="X169" s="83"/>
      <c r="Y169" s="83"/>
    </row>
    <row r="170" spans="1:25">
      <c r="A170" s="871" t="s">
        <v>243</v>
      </c>
      <c r="B170" s="872"/>
      <c r="C170" s="873"/>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c r="A172" s="250"/>
      <c r="B172" s="247"/>
      <c r="C172" s="251"/>
      <c r="D172" s="247" t="s">
        <v>245</v>
      </c>
      <c r="E172" s="247"/>
      <c r="F172" s="247"/>
      <c r="G172" s="154"/>
      <c r="H172" s="64">
        <v>4</v>
      </c>
      <c r="I172" s="64"/>
      <c r="J172" s="117">
        <f>J175</f>
        <v>10</v>
      </c>
      <c r="K172" s="118"/>
      <c r="L172" s="117">
        <f>L175</f>
        <v>1</v>
      </c>
      <c r="M172" s="117">
        <f>M175</f>
        <v>3</v>
      </c>
      <c r="N172" s="117">
        <f t="shared" ref="N172:Y172" si="18">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c r="A173" s="244"/>
      <c r="B173" s="245"/>
      <c r="C173" s="246"/>
      <c r="D173" s="245"/>
      <c r="E173" s="245"/>
      <c r="F173" s="245"/>
      <c r="G173" s="70"/>
      <c r="H173" s="56"/>
      <c r="I173" s="56"/>
      <c r="J173" s="17"/>
      <c r="K173" s="19"/>
      <c r="L173" s="19"/>
      <c r="M173" s="83"/>
      <c r="O173" s="83"/>
      <c r="Q173" s="83"/>
      <c r="S173" s="83"/>
      <c r="U173" s="83"/>
      <c r="W173" s="83"/>
      <c r="X173" s="83"/>
      <c r="Y173" s="87"/>
    </row>
    <row r="174" spans="1:25">
      <c r="A174" s="871" t="s">
        <v>151</v>
      </c>
      <c r="B174" s="872"/>
      <c r="C174" s="873"/>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c r="A177" s="50"/>
      <c r="B177" s="56"/>
      <c r="C177" s="57"/>
      <c r="D177" s="56"/>
      <c r="E177" s="56"/>
      <c r="F177" s="56"/>
      <c r="G177" s="57"/>
      <c r="H177" s="56"/>
      <c r="I177" s="56"/>
      <c r="J177" s="123"/>
      <c r="K177" s="124"/>
      <c r="L177" s="19"/>
      <c r="M177" s="83"/>
      <c r="O177" s="83"/>
      <c r="Q177" s="83"/>
      <c r="S177" s="83"/>
      <c r="U177" s="83"/>
      <c r="W177" s="83"/>
      <c r="X177" s="83"/>
      <c r="Y177" s="83"/>
    </row>
    <row r="178" spans="1:25" hidden="1">
      <c r="A178" s="50"/>
      <c r="B178" s="56"/>
      <c r="C178" s="57"/>
      <c r="D178" s="56"/>
      <c r="E178" s="56"/>
      <c r="F178" s="56"/>
      <c r="G178" s="57"/>
      <c r="H178" s="56"/>
      <c r="I178" s="56"/>
      <c r="J178" s="121"/>
      <c r="K178" s="122"/>
      <c r="L178" s="19"/>
      <c r="M178" s="83"/>
      <c r="O178" s="83"/>
      <c r="Q178" s="83"/>
      <c r="S178" s="83"/>
      <c r="U178" s="83"/>
      <c r="W178" s="83"/>
      <c r="X178" s="83"/>
      <c r="Y178" s="83"/>
    </row>
    <row r="179" spans="1:25" hidden="1">
      <c r="A179" s="50"/>
      <c r="B179" s="56"/>
      <c r="C179" s="57"/>
      <c r="D179" s="56"/>
      <c r="E179" s="56"/>
      <c r="F179" s="56"/>
      <c r="G179" s="57"/>
      <c r="H179" s="56"/>
      <c r="I179" s="56"/>
      <c r="J179" s="121"/>
      <c r="K179" s="122"/>
      <c r="L179" s="19"/>
      <c r="M179" s="83"/>
      <c r="O179" s="83"/>
      <c r="Q179" s="83"/>
      <c r="S179" s="83"/>
      <c r="U179" s="83"/>
      <c r="W179" s="83"/>
      <c r="X179" s="83"/>
      <c r="Y179" s="83"/>
    </row>
    <row r="180" spans="1:25" hidden="1">
      <c r="A180" s="874" t="s">
        <v>115</v>
      </c>
      <c r="B180" s="875"/>
      <c r="C180" s="876"/>
      <c r="D180" s="245" t="s">
        <v>113</v>
      </c>
      <c r="E180" s="245"/>
      <c r="F180" s="245"/>
      <c r="G180" s="70"/>
      <c r="H180" s="69"/>
      <c r="I180" s="69"/>
      <c r="J180" s="17"/>
      <c r="K180" s="19"/>
      <c r="L180" s="19"/>
      <c r="M180" s="83"/>
      <c r="O180" s="83"/>
      <c r="Q180" s="83"/>
      <c r="S180" s="83"/>
      <c r="U180" s="83"/>
      <c r="W180" s="83"/>
      <c r="X180" s="83"/>
      <c r="Y180" s="83"/>
    </row>
    <row r="181" spans="1:2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idden="1">
      <c r="A184" s="244"/>
      <c r="B184" s="245"/>
      <c r="C184" s="246"/>
      <c r="D184" s="245"/>
      <c r="E184" s="245"/>
      <c r="F184" s="245"/>
      <c r="G184" s="70"/>
      <c r="H184" s="69"/>
      <c r="I184" s="69"/>
      <c r="J184" s="17"/>
      <c r="K184" s="19"/>
      <c r="L184" s="19"/>
      <c r="M184" s="83"/>
      <c r="O184" s="83"/>
      <c r="Q184" s="83"/>
      <c r="S184" s="83"/>
      <c r="U184" s="83"/>
      <c r="W184" s="83"/>
      <c r="X184" s="83"/>
      <c r="Y184" s="83"/>
    </row>
    <row r="185" spans="1:25" hidden="1">
      <c r="A185" s="244"/>
      <c r="B185" s="245"/>
      <c r="C185" s="246"/>
      <c r="D185" s="245"/>
      <c r="E185" s="245"/>
      <c r="F185" s="245"/>
      <c r="G185" s="70"/>
      <c r="H185" s="69"/>
      <c r="I185" s="69"/>
      <c r="J185" s="17"/>
      <c r="K185" s="19"/>
      <c r="L185" s="19"/>
      <c r="M185" s="83"/>
      <c r="O185" s="83"/>
      <c r="Q185" s="83"/>
      <c r="S185" s="83"/>
      <c r="U185" s="83"/>
      <c r="W185" s="83"/>
      <c r="X185" s="83"/>
      <c r="Y185" s="83"/>
    </row>
    <row r="186" spans="1:25">
      <c r="A186" s="749" t="s">
        <v>405</v>
      </c>
      <c r="B186" s="750"/>
      <c r="C186" s="751"/>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c r="A188" s="50"/>
      <c r="B188" s="56"/>
      <c r="C188" s="57"/>
      <c r="D188" s="64" t="s">
        <v>292</v>
      </c>
      <c r="E188" s="64"/>
      <c r="F188" s="64"/>
      <c r="G188" s="65"/>
      <c r="H188" s="64">
        <v>212</v>
      </c>
      <c r="I188" s="64"/>
      <c r="J188" s="117">
        <f>J192</f>
        <v>185</v>
      </c>
      <c r="K188" s="118"/>
      <c r="L188" s="117">
        <f>L192</f>
        <v>153</v>
      </c>
      <c r="M188" s="117">
        <f>M192</f>
        <v>220</v>
      </c>
      <c r="N188" s="117">
        <f t="shared" ref="N188:Y188" si="19">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c r="A189" s="50"/>
      <c r="B189" s="56"/>
      <c r="C189" s="57"/>
      <c r="D189" s="56"/>
      <c r="E189" s="56"/>
      <c r="F189" s="56"/>
      <c r="G189" s="57"/>
      <c r="H189" s="56"/>
      <c r="I189" s="56"/>
      <c r="J189" s="12"/>
      <c r="K189" s="20"/>
      <c r="L189" s="20"/>
      <c r="M189" s="83"/>
      <c r="O189" s="83"/>
      <c r="Q189" s="83"/>
      <c r="S189" s="83"/>
      <c r="U189" s="83"/>
      <c r="W189" s="83"/>
      <c r="X189" s="83"/>
      <c r="Y189" s="87"/>
    </row>
    <row r="190" spans="1:25">
      <c r="A190" s="749" t="s">
        <v>406</v>
      </c>
      <c r="B190" s="750"/>
      <c r="C190" s="751"/>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c r="A193" s="50"/>
      <c r="B193" s="56"/>
      <c r="C193" s="57"/>
      <c r="D193" s="56"/>
      <c r="E193" s="56"/>
      <c r="F193" s="56"/>
      <c r="G193" s="57"/>
      <c r="H193" s="56"/>
      <c r="I193" s="56"/>
      <c r="J193" s="123">
        <v>185</v>
      </c>
      <c r="K193" s="124"/>
      <c r="L193" s="19"/>
      <c r="M193" s="83"/>
      <c r="O193" s="83"/>
      <c r="Q193" s="83"/>
      <c r="S193" s="83"/>
      <c r="U193" s="83"/>
      <c r="W193" s="83"/>
      <c r="X193" s="83"/>
      <c r="Y193" s="83"/>
    </row>
    <row r="194" spans="1:25" hidden="1">
      <c r="A194" s="50"/>
      <c r="B194" s="56"/>
      <c r="C194" s="57"/>
      <c r="D194" s="56"/>
      <c r="E194" s="56"/>
      <c r="F194" s="56"/>
      <c r="G194" s="57"/>
      <c r="H194" s="56"/>
      <c r="I194" s="56"/>
      <c r="J194" s="17"/>
      <c r="K194" s="19"/>
      <c r="L194" s="19"/>
      <c r="M194" s="83"/>
      <c r="O194" s="83"/>
      <c r="Q194" s="83"/>
      <c r="S194" s="83"/>
      <c r="U194" s="83"/>
      <c r="W194" s="83"/>
      <c r="X194" s="83"/>
      <c r="Y194" s="83"/>
    </row>
    <row r="195" spans="1:25" hidden="1">
      <c r="A195" s="50"/>
      <c r="B195" s="56"/>
      <c r="C195" s="57"/>
      <c r="D195" s="56"/>
      <c r="E195" s="56"/>
      <c r="F195" s="56"/>
      <c r="G195" s="57"/>
      <c r="H195" s="56"/>
      <c r="I195" s="56"/>
      <c r="J195" s="17"/>
      <c r="K195" s="19"/>
      <c r="L195" s="19"/>
      <c r="M195" s="83"/>
      <c r="O195" s="83"/>
      <c r="Q195" s="83"/>
      <c r="S195" s="83"/>
      <c r="U195" s="83"/>
      <c r="W195" s="83"/>
      <c r="X195" s="83"/>
      <c r="Y195" s="83"/>
    </row>
    <row r="196" spans="1:25" hidden="1">
      <c r="A196" s="874" t="s">
        <v>294</v>
      </c>
      <c r="B196" s="877"/>
      <c r="C196" s="878"/>
      <c r="D196" s="245" t="s">
        <v>295</v>
      </c>
      <c r="E196" s="245"/>
      <c r="F196" s="245"/>
      <c r="G196" s="70"/>
      <c r="H196" s="56"/>
      <c r="I196" s="56"/>
      <c r="J196" s="17"/>
      <c r="K196" s="19"/>
      <c r="L196" s="19"/>
      <c r="M196" s="83"/>
      <c r="O196" s="83"/>
      <c r="Q196" s="83"/>
      <c r="S196" s="83"/>
      <c r="U196" s="83"/>
      <c r="W196" s="83"/>
      <c r="X196" s="83"/>
      <c r="Y196" s="83"/>
    </row>
    <row r="197" spans="1:25" ht="11.25" hidden="1" customHeight="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hidden="1" customHeight="1">
      <c r="A198" s="244"/>
      <c r="B198" s="245"/>
      <c r="C198" s="246"/>
      <c r="D198" s="245"/>
      <c r="E198" s="245"/>
      <c r="F198" s="245"/>
      <c r="G198" s="70"/>
      <c r="H198" s="56"/>
      <c r="I198" s="56"/>
      <c r="J198" s="17"/>
      <c r="K198" s="19"/>
      <c r="L198" s="19"/>
      <c r="M198" s="83"/>
      <c r="O198" s="83"/>
      <c r="Q198" s="83"/>
      <c r="S198" s="83"/>
      <c r="U198" s="83"/>
      <c r="W198" s="83"/>
      <c r="X198" s="83"/>
      <c r="Y198" s="83"/>
    </row>
    <row r="199" spans="1:25" ht="12.75" hidden="1" customHeight="1">
      <c r="A199" s="50"/>
      <c r="B199" s="56"/>
      <c r="C199" s="57"/>
      <c r="D199" s="56"/>
      <c r="E199" s="56"/>
      <c r="F199" s="56"/>
      <c r="G199" s="57"/>
      <c r="H199" s="56"/>
      <c r="I199" s="56"/>
      <c r="J199" s="17"/>
      <c r="K199" s="19"/>
      <c r="L199" s="19"/>
      <c r="M199" s="83"/>
      <c r="O199" s="83"/>
      <c r="Q199" s="83"/>
      <c r="S199" s="83"/>
      <c r="U199" s="83"/>
      <c r="W199" s="83"/>
      <c r="X199" s="83"/>
      <c r="Y199" s="83"/>
    </row>
    <row r="200" spans="1:25" ht="12.75" hidden="1" customHeight="1">
      <c r="A200" s="50"/>
      <c r="B200" s="56"/>
      <c r="C200" s="57"/>
      <c r="D200" s="56"/>
      <c r="E200" s="56"/>
      <c r="F200" s="56"/>
      <c r="G200" s="57"/>
      <c r="H200" s="56"/>
      <c r="I200" s="56"/>
      <c r="J200" s="17"/>
      <c r="K200" s="19"/>
      <c r="L200" s="19"/>
      <c r="M200" s="83"/>
      <c r="O200" s="83"/>
      <c r="Q200" s="83"/>
      <c r="S200" s="83"/>
      <c r="U200" s="83"/>
      <c r="W200" s="83"/>
      <c r="X200" s="83"/>
      <c r="Y200" s="83"/>
    </row>
    <row r="201" spans="1:25" ht="12.75" hidden="1" customHeight="1">
      <c r="A201" s="50"/>
      <c r="B201" s="56"/>
      <c r="C201" s="57"/>
      <c r="D201" s="56"/>
      <c r="E201" s="56"/>
      <c r="F201" s="56"/>
      <c r="G201" s="57"/>
      <c r="H201" s="56"/>
      <c r="I201" s="56"/>
      <c r="J201" s="17"/>
      <c r="K201" s="19"/>
      <c r="L201" s="19"/>
      <c r="M201" s="83"/>
      <c r="O201" s="83"/>
      <c r="Q201" s="83"/>
      <c r="S201" s="83"/>
      <c r="U201" s="83"/>
      <c r="W201" s="83"/>
      <c r="X201" s="83"/>
      <c r="Y201" s="83"/>
    </row>
    <row r="202" spans="1:25" ht="12.75" hidden="1" customHeight="1">
      <c r="A202" s="50"/>
      <c r="B202" s="56"/>
      <c r="C202" s="57"/>
      <c r="D202" s="56"/>
      <c r="E202" s="56"/>
      <c r="F202" s="56"/>
      <c r="G202" s="57"/>
      <c r="H202" s="56"/>
      <c r="I202" s="56"/>
      <c r="J202" s="121"/>
      <c r="K202" s="122"/>
      <c r="L202" s="19"/>
      <c r="M202" s="83"/>
      <c r="O202" s="83"/>
      <c r="Q202" s="83"/>
      <c r="S202" s="83"/>
      <c r="U202" s="83"/>
      <c r="W202" s="83"/>
      <c r="X202" s="83"/>
      <c r="Y202" s="87"/>
    </row>
    <row r="203" spans="1:25" ht="12.75" hidden="1" customHeight="1">
      <c r="A203" s="50"/>
      <c r="B203" s="56"/>
      <c r="C203" s="57"/>
      <c r="D203" s="56"/>
      <c r="E203" s="56"/>
      <c r="F203" s="56"/>
      <c r="G203" s="57"/>
      <c r="H203" s="56"/>
      <c r="I203" s="56"/>
      <c r="J203" s="17"/>
      <c r="K203" s="19"/>
      <c r="L203" s="19"/>
      <c r="M203" s="83"/>
      <c r="O203" s="83"/>
      <c r="Q203" s="83"/>
      <c r="S203" s="83"/>
      <c r="U203" s="83"/>
      <c r="W203" s="83"/>
      <c r="X203" s="83"/>
      <c r="Y203" s="87"/>
    </row>
    <row r="204" spans="1:25" ht="12.75" hidden="1" customHeight="1">
      <c r="A204" s="50"/>
      <c r="B204" s="56"/>
      <c r="C204" s="57"/>
      <c r="D204" s="56"/>
      <c r="E204" s="56"/>
      <c r="F204" s="56"/>
      <c r="G204" s="57"/>
      <c r="H204" s="56"/>
      <c r="I204" s="56"/>
      <c r="J204" s="17"/>
      <c r="K204" s="19"/>
      <c r="L204" s="19"/>
      <c r="M204" s="83"/>
      <c r="O204" s="83"/>
      <c r="Q204" s="83"/>
      <c r="S204" s="83"/>
      <c r="U204" s="83"/>
      <c r="W204" s="83"/>
      <c r="X204" s="83"/>
      <c r="Y204" s="87"/>
    </row>
    <row r="205" spans="1:25" ht="12.75" hidden="1" customHeight="1">
      <c r="A205" s="50"/>
      <c r="B205" s="56"/>
      <c r="C205" s="57"/>
      <c r="D205" s="56"/>
      <c r="E205" s="56"/>
      <c r="F205" s="56"/>
      <c r="G205" s="57"/>
      <c r="H205" s="56"/>
      <c r="I205" s="56"/>
      <c r="J205" s="17"/>
      <c r="K205" s="19"/>
      <c r="L205" s="19"/>
      <c r="M205" s="83"/>
      <c r="O205" s="83"/>
      <c r="Q205" s="83"/>
      <c r="S205" s="83"/>
      <c r="U205" s="83"/>
      <c r="W205" s="83"/>
      <c r="X205" s="83"/>
      <c r="Y205" s="87"/>
    </row>
    <row r="206" spans="1:25" ht="12.75" hidden="1" customHeight="1">
      <c r="A206" s="50"/>
      <c r="B206" s="56"/>
      <c r="C206" s="57"/>
      <c r="D206" s="56"/>
      <c r="E206" s="56"/>
      <c r="F206" s="56"/>
      <c r="G206" s="57"/>
      <c r="H206" s="56"/>
      <c r="I206" s="56"/>
      <c r="J206" s="17"/>
      <c r="K206" s="19"/>
      <c r="L206" s="19"/>
      <c r="M206" s="83"/>
      <c r="O206" s="83"/>
      <c r="Q206" s="83"/>
      <c r="S206" s="83"/>
      <c r="U206" s="83"/>
      <c r="W206" s="83"/>
      <c r="X206" s="83"/>
      <c r="Y206" s="87"/>
    </row>
    <row r="207" spans="1:25" ht="12.75" hidden="1" customHeight="1">
      <c r="A207" s="50"/>
      <c r="B207" s="56"/>
      <c r="C207" s="57"/>
      <c r="D207" s="56"/>
      <c r="E207" s="56"/>
      <c r="F207" s="56"/>
      <c r="G207" s="57"/>
      <c r="H207" s="56"/>
      <c r="I207" s="56"/>
      <c r="J207" s="17"/>
      <c r="K207" s="19"/>
      <c r="L207" s="19"/>
      <c r="M207" s="83"/>
      <c r="O207" s="83"/>
      <c r="Q207" s="83"/>
      <c r="S207" s="83"/>
      <c r="U207" s="83"/>
      <c r="W207" s="83"/>
      <c r="X207" s="83"/>
      <c r="Y207" s="87"/>
    </row>
    <row r="208" spans="1:25" hidden="1">
      <c r="A208" s="50"/>
      <c r="B208" s="56"/>
      <c r="C208" s="57"/>
      <c r="D208" s="56"/>
      <c r="E208" s="56"/>
      <c r="F208" s="56"/>
      <c r="G208" s="57"/>
      <c r="H208" s="56"/>
      <c r="I208" s="56"/>
      <c r="J208" s="17"/>
      <c r="K208" s="19"/>
      <c r="L208" s="19"/>
      <c r="M208" s="83"/>
      <c r="O208" s="83"/>
      <c r="Q208" s="83"/>
      <c r="S208" s="83"/>
      <c r="U208" s="83"/>
      <c r="W208" s="83"/>
      <c r="X208" s="83"/>
      <c r="Y208" s="87"/>
    </row>
    <row r="209" spans="1:25">
      <c r="A209" s="749" t="s">
        <v>118</v>
      </c>
      <c r="B209" s="750"/>
      <c r="C209" s="751"/>
      <c r="D209" s="56" t="s">
        <v>119</v>
      </c>
      <c r="E209" s="56"/>
      <c r="F209" s="56"/>
      <c r="G209" s="57"/>
      <c r="H209" s="56"/>
      <c r="I209" s="56"/>
      <c r="J209" s="17"/>
      <c r="K209" s="19"/>
      <c r="L209" s="19"/>
      <c r="M209" s="83"/>
      <c r="O209" s="83"/>
      <c r="Q209" s="83"/>
      <c r="S209" s="83"/>
      <c r="U209" s="83"/>
      <c r="W209" s="83"/>
      <c r="X209" s="83"/>
      <c r="Y209" s="87"/>
    </row>
    <row r="210" spans="1:2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idden="1">
      <c r="A211" s="50"/>
      <c r="B211" s="56"/>
      <c r="C211" s="57"/>
      <c r="D211" s="56"/>
      <c r="E211" s="56"/>
      <c r="F211" s="56"/>
      <c r="G211" s="57"/>
      <c r="H211" s="56"/>
      <c r="I211" s="56"/>
      <c r="J211" s="17"/>
      <c r="K211" s="19"/>
      <c r="L211" s="19"/>
      <c r="M211" s="83"/>
      <c r="O211" s="83"/>
      <c r="Q211" s="83"/>
      <c r="S211" s="83"/>
      <c r="U211" s="83"/>
      <c r="W211" s="83"/>
      <c r="X211" s="83"/>
      <c r="Y211" s="87"/>
    </row>
    <row r="212" spans="1:25">
      <c r="A212" s="50"/>
      <c r="B212" s="56"/>
      <c r="C212" s="57"/>
      <c r="D212" s="56"/>
      <c r="E212" s="56"/>
      <c r="F212" s="56"/>
      <c r="G212" s="57"/>
      <c r="H212" s="56"/>
      <c r="I212" s="56"/>
      <c r="J212" s="17"/>
      <c r="K212" s="19"/>
      <c r="L212" s="19"/>
      <c r="M212" s="83"/>
      <c r="O212" s="83"/>
      <c r="Q212" s="83"/>
      <c r="S212" s="83"/>
      <c r="U212" s="83"/>
      <c r="W212" s="83"/>
      <c r="X212" s="83"/>
      <c r="Y212" s="87"/>
    </row>
    <row r="213" spans="1:25">
      <c r="A213" s="749" t="s">
        <v>121</v>
      </c>
      <c r="B213" s="750"/>
      <c r="C213" s="751"/>
      <c r="D213" s="56" t="s">
        <v>146</v>
      </c>
      <c r="E213" s="56"/>
      <c r="F213" s="56"/>
      <c r="G213" s="57"/>
      <c r="H213" s="56"/>
      <c r="I213" s="56"/>
      <c r="J213" s="17"/>
      <c r="K213" s="19"/>
      <c r="L213" s="19"/>
      <c r="M213" s="83"/>
      <c r="O213" s="83"/>
      <c r="Q213" s="83"/>
      <c r="S213" s="83"/>
      <c r="U213" s="83"/>
      <c r="W213" s="83"/>
      <c r="X213" s="83"/>
      <c r="Y213" s="87"/>
    </row>
    <row r="214" spans="1:25">
      <c r="A214" s="50"/>
      <c r="B214" s="56"/>
      <c r="C214" s="57"/>
      <c r="D214" s="56" t="s">
        <v>147</v>
      </c>
      <c r="E214" s="56"/>
      <c r="F214" s="56"/>
      <c r="G214" s="57"/>
      <c r="H214" s="56"/>
      <c r="I214" s="56"/>
      <c r="J214" s="121"/>
      <c r="K214" s="122"/>
      <c r="L214" s="19"/>
      <c r="M214" s="83"/>
      <c r="O214" s="83"/>
      <c r="Q214" s="83"/>
      <c r="S214" s="83"/>
      <c r="U214" s="83"/>
      <c r="W214" s="83"/>
      <c r="X214" s="83"/>
      <c r="Y214" s="87"/>
    </row>
    <row r="215" spans="1:2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c r="A216" s="50"/>
      <c r="B216" s="56"/>
      <c r="C216" s="57"/>
      <c r="D216" s="56"/>
      <c r="E216" s="56"/>
      <c r="F216" s="56"/>
      <c r="G216" s="57"/>
      <c r="H216" s="56"/>
      <c r="I216" s="56"/>
      <c r="J216" s="17"/>
      <c r="K216" s="19"/>
      <c r="L216" s="19"/>
      <c r="M216" s="83"/>
      <c r="O216" s="83"/>
      <c r="Q216" s="83"/>
      <c r="S216" s="83"/>
      <c r="U216" s="83"/>
      <c r="W216" s="83"/>
      <c r="X216" s="83"/>
      <c r="Y216" s="87"/>
    </row>
    <row r="217" spans="1:25">
      <c r="A217" s="749" t="s">
        <v>183</v>
      </c>
      <c r="B217" s="750"/>
      <c r="C217" s="751"/>
      <c r="D217" s="56" t="s">
        <v>131</v>
      </c>
      <c r="E217" s="56"/>
      <c r="F217" s="56"/>
      <c r="G217" s="57"/>
      <c r="H217" s="56"/>
      <c r="I217" s="56"/>
      <c r="J217" s="17"/>
      <c r="K217" s="19"/>
      <c r="L217" s="19"/>
      <c r="M217" s="83"/>
      <c r="O217" s="83"/>
      <c r="Q217" s="83"/>
      <c r="S217" s="83"/>
      <c r="U217" s="83"/>
      <c r="W217" s="83"/>
      <c r="X217" s="83"/>
      <c r="Y217" s="87"/>
    </row>
    <row r="218" spans="1:2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idden="1">
      <c r="A220" s="50"/>
      <c r="B220" s="56"/>
      <c r="C220" s="57"/>
      <c r="D220" s="56"/>
      <c r="E220" s="56"/>
      <c r="F220" s="56"/>
      <c r="G220" s="57"/>
      <c r="H220" s="56"/>
      <c r="I220" s="56"/>
      <c r="J220" s="17"/>
      <c r="K220" s="19"/>
      <c r="L220" s="19"/>
      <c r="M220" s="83"/>
      <c r="O220" s="83"/>
      <c r="Q220" s="83"/>
      <c r="S220" s="83"/>
      <c r="U220" s="83"/>
      <c r="W220" s="83"/>
      <c r="X220" s="83"/>
      <c r="Y220" s="87"/>
    </row>
    <row r="221" spans="1:25" hidden="1">
      <c r="A221" s="50"/>
      <c r="B221" s="56"/>
      <c r="C221" s="57"/>
      <c r="D221" s="56"/>
      <c r="E221" s="56"/>
      <c r="F221" s="56"/>
      <c r="G221" s="57"/>
      <c r="H221" s="56"/>
      <c r="I221" s="56"/>
      <c r="J221" s="17"/>
      <c r="K221" s="19"/>
      <c r="L221" s="19"/>
      <c r="M221" s="83"/>
      <c r="O221" s="83"/>
      <c r="Q221" s="83"/>
      <c r="S221" s="83"/>
      <c r="U221" s="83"/>
      <c r="W221" s="83"/>
      <c r="X221" s="83"/>
      <c r="Y221" s="87"/>
    </row>
    <row r="222" spans="1:25" hidden="1">
      <c r="A222" s="50"/>
      <c r="B222" s="56"/>
      <c r="C222" s="57"/>
      <c r="D222" s="56"/>
      <c r="E222" s="56"/>
      <c r="F222" s="56"/>
      <c r="G222" s="57"/>
      <c r="H222" s="56"/>
      <c r="I222" s="56"/>
      <c r="J222" s="17"/>
      <c r="K222" s="19"/>
      <c r="L222" s="19"/>
      <c r="M222" s="83"/>
      <c r="O222" s="83"/>
      <c r="Q222" s="83"/>
      <c r="S222" s="83"/>
      <c r="U222" s="83"/>
      <c r="W222" s="83"/>
      <c r="X222" s="83"/>
      <c r="Y222" s="87"/>
    </row>
    <row r="223" spans="1:25" hidden="1">
      <c r="A223" s="50"/>
      <c r="B223" s="56"/>
      <c r="C223" s="57"/>
      <c r="D223" s="56"/>
      <c r="E223" s="56"/>
      <c r="F223" s="56"/>
      <c r="G223" s="57"/>
      <c r="H223" s="56"/>
      <c r="I223" s="56"/>
      <c r="J223" s="17"/>
      <c r="K223" s="19"/>
      <c r="L223" s="19"/>
      <c r="M223" s="83"/>
      <c r="O223" s="83"/>
      <c r="Q223" s="83"/>
      <c r="S223" s="83"/>
      <c r="U223" s="83"/>
      <c r="W223" s="83"/>
      <c r="X223" s="83"/>
      <c r="Y223" s="87"/>
    </row>
    <row r="224" spans="1:25" hidden="1">
      <c r="A224" s="50"/>
      <c r="B224" s="56"/>
      <c r="C224" s="57"/>
      <c r="D224" s="56"/>
      <c r="E224" s="56"/>
      <c r="F224" s="56"/>
      <c r="G224" s="57"/>
      <c r="H224" s="56"/>
      <c r="I224" s="56"/>
      <c r="J224" s="17"/>
      <c r="K224" s="19"/>
      <c r="L224" s="19"/>
      <c r="M224" s="83"/>
      <c r="O224" s="83"/>
      <c r="Q224" s="83"/>
      <c r="S224" s="83"/>
      <c r="U224" s="83"/>
      <c r="W224" s="83"/>
      <c r="X224" s="83"/>
      <c r="Y224" s="87"/>
    </row>
    <row r="225" spans="1:25">
      <c r="A225" s="50"/>
      <c r="B225" s="56"/>
      <c r="C225" s="57"/>
      <c r="D225" s="56"/>
      <c r="E225" s="56"/>
      <c r="F225" s="56"/>
      <c r="G225" s="57"/>
      <c r="H225" s="56"/>
      <c r="I225" s="56"/>
      <c r="J225" s="17"/>
      <c r="K225" s="19"/>
      <c r="L225" s="19"/>
      <c r="M225" s="83"/>
      <c r="O225" s="83"/>
      <c r="Q225" s="83"/>
      <c r="S225" s="83"/>
      <c r="U225" s="83"/>
      <c r="W225" s="83"/>
      <c r="X225" s="83"/>
      <c r="Y225" s="87"/>
    </row>
    <row r="226" spans="1:25">
      <c r="A226" s="747" t="s">
        <v>407</v>
      </c>
      <c r="B226" s="748"/>
      <c r="C226" s="870"/>
      <c r="D226" s="40" t="s">
        <v>149</v>
      </c>
      <c r="E226" s="40"/>
      <c r="F226" s="40"/>
      <c r="G226" s="41"/>
      <c r="H226" s="40">
        <v>11</v>
      </c>
      <c r="I226" s="40"/>
      <c r="J226" s="115">
        <f>J227</f>
        <v>13</v>
      </c>
      <c r="K226" s="116"/>
      <c r="L226" s="115">
        <f>L227</f>
        <v>23</v>
      </c>
      <c r="M226" s="115">
        <f>M227</f>
        <v>35</v>
      </c>
      <c r="N226" s="115">
        <f t="shared" ref="N226:Y226" si="20">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c r="A227" s="749" t="s">
        <v>408</v>
      </c>
      <c r="B227" s="750"/>
      <c r="C227" s="751"/>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idden="1">
      <c r="A228" s="37"/>
      <c r="B228" s="38"/>
      <c r="C228" s="197"/>
      <c r="D228" s="56"/>
      <c r="E228" s="56"/>
      <c r="F228" s="56"/>
      <c r="G228" s="57"/>
      <c r="H228" s="56"/>
      <c r="I228" s="56"/>
      <c r="J228" s="121"/>
      <c r="K228" s="122"/>
      <c r="L228" s="19"/>
      <c r="M228" s="83"/>
      <c r="O228" s="83"/>
      <c r="Q228" s="83"/>
      <c r="S228" s="83"/>
      <c r="U228" s="83"/>
      <c r="W228" s="83"/>
      <c r="X228" s="97"/>
      <c r="Y228" s="74"/>
    </row>
    <row r="229" spans="1:25">
      <c r="A229" s="37"/>
      <c r="B229" s="38"/>
      <c r="C229" s="197"/>
      <c r="D229" s="56"/>
      <c r="E229" s="56"/>
      <c r="F229" s="56"/>
      <c r="G229" s="57"/>
      <c r="H229" s="56"/>
      <c r="I229" s="56"/>
      <c r="J229" s="121"/>
      <c r="K229" s="122"/>
      <c r="L229" s="19"/>
      <c r="M229" s="83"/>
      <c r="O229" s="83"/>
      <c r="Q229" s="83"/>
      <c r="S229" s="83"/>
      <c r="U229" s="83"/>
      <c r="W229" s="83"/>
      <c r="X229" s="97"/>
      <c r="Y229" s="83"/>
    </row>
    <row r="230" spans="1:25">
      <c r="A230" s="882" t="s">
        <v>441</v>
      </c>
      <c r="B230" s="883"/>
      <c r="C230" s="884"/>
      <c r="D230" s="210" t="s">
        <v>442</v>
      </c>
      <c r="E230" s="211"/>
      <c r="F230" s="211"/>
      <c r="G230" s="212"/>
      <c r="H230" s="56"/>
      <c r="I230" s="56"/>
      <c r="J230" s="121"/>
      <c r="K230" s="122"/>
      <c r="L230" s="19"/>
      <c r="M230" s="83"/>
      <c r="O230" s="83"/>
      <c r="Q230" s="83"/>
      <c r="S230" s="83"/>
      <c r="U230" s="83"/>
      <c r="W230" s="83"/>
      <c r="X230" s="97"/>
      <c r="Y230" s="217">
        <f>Y237</f>
        <v>100</v>
      </c>
    </row>
    <row r="231" spans="1:25">
      <c r="A231" s="879" t="s">
        <v>459</v>
      </c>
      <c r="B231" s="880"/>
      <c r="C231" s="881"/>
      <c r="D231" s="224" t="s">
        <v>460</v>
      </c>
      <c r="E231" s="182"/>
      <c r="F231" s="211"/>
      <c r="G231" s="212"/>
      <c r="H231" s="56"/>
      <c r="I231" s="56"/>
      <c r="J231" s="121"/>
      <c r="K231" s="122"/>
      <c r="L231" s="19"/>
      <c r="M231" s="83"/>
      <c r="O231" s="83"/>
      <c r="Q231" s="83"/>
      <c r="S231" s="83"/>
      <c r="U231" s="83"/>
      <c r="W231" s="83"/>
      <c r="X231" s="97"/>
      <c r="Y231" s="217"/>
    </row>
    <row r="232" spans="1:2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c r="A234" s="879" t="s">
        <v>409</v>
      </c>
      <c r="B234" s="880"/>
      <c r="C234" s="881"/>
      <c r="D234" s="213" t="s">
        <v>479</v>
      </c>
      <c r="E234" s="165"/>
      <c r="F234" s="165"/>
      <c r="G234" s="166"/>
      <c r="H234" s="56"/>
      <c r="I234" s="56"/>
      <c r="J234" s="121"/>
      <c r="K234" s="122"/>
      <c r="L234" s="19"/>
      <c r="M234" s="83"/>
      <c r="O234" s="83"/>
      <c r="Q234" s="83"/>
      <c r="S234" s="83"/>
      <c r="U234" s="83"/>
      <c r="W234" s="83"/>
      <c r="X234" s="83"/>
      <c r="Y234" s="75">
        <f>Y237</f>
        <v>100</v>
      </c>
    </row>
    <row r="235" spans="1:25">
      <c r="A235" s="37"/>
      <c r="B235" s="38"/>
      <c r="C235" s="197"/>
      <c r="D235" s="56"/>
      <c r="E235" s="56"/>
      <c r="F235" s="56"/>
      <c r="G235" s="57"/>
      <c r="H235" s="56"/>
      <c r="I235" s="56"/>
      <c r="J235" s="121"/>
      <c r="K235" s="122"/>
      <c r="L235" s="19"/>
      <c r="M235" s="83"/>
      <c r="O235" s="83"/>
      <c r="Q235" s="83"/>
      <c r="S235" s="83"/>
      <c r="U235" s="83"/>
      <c r="W235" s="83"/>
      <c r="X235" s="83"/>
      <c r="Y235" s="74"/>
    </row>
    <row r="236" spans="1:25">
      <c r="A236" s="879" t="s">
        <v>410</v>
      </c>
      <c r="B236" s="880"/>
      <c r="C236" s="881"/>
      <c r="D236" s="214" t="s">
        <v>478</v>
      </c>
      <c r="E236" s="215"/>
      <c r="F236" s="215"/>
      <c r="G236" s="216"/>
      <c r="H236" s="56"/>
      <c r="I236" s="56"/>
      <c r="J236" s="121"/>
      <c r="K236" s="122"/>
      <c r="L236" s="19"/>
      <c r="M236" s="83"/>
      <c r="O236" s="83"/>
      <c r="Q236" s="83"/>
      <c r="S236" s="83"/>
      <c r="U236" s="83"/>
      <c r="W236" s="83"/>
      <c r="X236" s="97"/>
      <c r="Y236" s="74"/>
    </row>
    <row r="237" spans="1:2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idden="1">
      <c r="A238" s="37"/>
      <c r="B238" s="38"/>
      <c r="C238" s="197"/>
      <c r="D238" s="56"/>
      <c r="E238" s="56"/>
      <c r="F238" s="56"/>
      <c r="G238" s="57"/>
      <c r="H238" s="56"/>
      <c r="I238" s="56"/>
      <c r="J238" s="121"/>
      <c r="K238" s="122"/>
      <c r="L238" s="19"/>
      <c r="M238" s="83"/>
      <c r="O238" s="83"/>
      <c r="Q238" s="83"/>
      <c r="S238" s="83"/>
      <c r="U238" s="83"/>
      <c r="W238" s="83"/>
      <c r="X238" s="83"/>
      <c r="Y238" s="75"/>
    </row>
    <row r="239" spans="1:25" hidden="1">
      <c r="A239" s="50"/>
      <c r="B239" s="56"/>
      <c r="C239" s="57"/>
      <c r="D239" s="56"/>
      <c r="E239" s="56"/>
      <c r="F239" s="56"/>
      <c r="G239" s="57"/>
      <c r="H239" s="56"/>
      <c r="I239" s="56"/>
      <c r="J239" s="12"/>
      <c r="K239" s="20"/>
      <c r="L239" s="20"/>
      <c r="M239" s="83"/>
      <c r="O239" s="83"/>
      <c r="Q239" s="83"/>
      <c r="S239" s="83"/>
      <c r="U239" s="83"/>
      <c r="W239" s="83"/>
      <c r="X239" s="83"/>
      <c r="Y239" s="87"/>
    </row>
    <row r="240" spans="1:25" hidden="1">
      <c r="A240" s="50"/>
      <c r="B240" s="56"/>
      <c r="C240" s="57"/>
      <c r="D240" s="56"/>
      <c r="E240" s="56"/>
      <c r="F240" s="56"/>
      <c r="G240" s="57"/>
      <c r="H240" s="56"/>
      <c r="I240" s="56"/>
      <c r="J240" s="12"/>
      <c r="K240" s="20"/>
      <c r="L240" s="20"/>
      <c r="M240" s="83"/>
      <c r="O240" s="83"/>
      <c r="Q240" s="83"/>
      <c r="S240" s="83"/>
      <c r="U240" s="83"/>
      <c r="W240" s="83"/>
      <c r="X240" s="83"/>
      <c r="Y240" s="87"/>
    </row>
    <row r="241" spans="1:25">
      <c r="A241" s="50"/>
      <c r="B241" s="56"/>
      <c r="C241" s="57"/>
      <c r="D241" s="56"/>
      <c r="E241" s="56"/>
      <c r="F241" s="56"/>
      <c r="G241" s="57"/>
      <c r="H241" s="56"/>
      <c r="I241" s="56"/>
      <c r="J241" s="12"/>
      <c r="K241" s="20"/>
      <c r="L241" s="20"/>
      <c r="M241" s="83"/>
      <c r="O241" s="83"/>
      <c r="Q241" s="83"/>
      <c r="S241" s="83"/>
      <c r="U241" s="83"/>
      <c r="W241" s="83"/>
      <c r="X241" s="83"/>
      <c r="Y241" s="87"/>
    </row>
    <row r="242" spans="1:25">
      <c r="A242" s="747" t="s">
        <v>411</v>
      </c>
      <c r="B242" s="748"/>
      <c r="C242" s="870"/>
      <c r="D242" s="40" t="s">
        <v>136</v>
      </c>
      <c r="E242" s="40"/>
      <c r="F242" s="40"/>
      <c r="G242" s="41"/>
      <c r="H242" s="40">
        <v>403</v>
      </c>
      <c r="I242" s="40"/>
      <c r="J242" s="115">
        <f>J247</f>
        <v>189</v>
      </c>
      <c r="K242" s="116"/>
      <c r="L242" s="115">
        <f t="shared" ref="L242:X242" si="21">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c r="A243" s="879" t="s">
        <v>443</v>
      </c>
      <c r="B243" s="880"/>
      <c r="C243" s="881"/>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c r="A246" s="749" t="s">
        <v>412</v>
      </c>
      <c r="B246" s="750"/>
      <c r="C246" s="751"/>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c r="A248" s="50"/>
      <c r="B248" s="56"/>
      <c r="C248" s="57"/>
      <c r="D248" s="56"/>
      <c r="E248" s="56"/>
      <c r="F248" s="56"/>
      <c r="G248" s="57"/>
      <c r="H248" s="56"/>
      <c r="I248" s="56"/>
      <c r="J248" s="119"/>
      <c r="K248" s="120"/>
      <c r="L248" s="19"/>
      <c r="M248" s="83"/>
      <c r="O248" s="83"/>
      <c r="Q248" s="83"/>
      <c r="S248" s="83"/>
      <c r="U248" s="83"/>
      <c r="W248" s="83"/>
      <c r="X248" s="97"/>
      <c r="Y248" s="87"/>
    </row>
    <row r="249" spans="1:25">
      <c r="A249" s="747" t="s">
        <v>413</v>
      </c>
      <c r="B249" s="748"/>
      <c r="C249" s="870"/>
      <c r="D249" s="40" t="s">
        <v>255</v>
      </c>
      <c r="E249" s="40"/>
      <c r="F249" s="40"/>
      <c r="G249" s="41"/>
      <c r="H249" s="40">
        <v>0</v>
      </c>
      <c r="I249" s="40"/>
      <c r="J249" s="113">
        <f>J252</f>
        <v>487</v>
      </c>
      <c r="K249" s="114"/>
      <c r="L249" s="113">
        <f>L252</f>
        <v>23</v>
      </c>
      <c r="M249" s="113">
        <f>M252</f>
        <v>0</v>
      </c>
      <c r="N249" s="113">
        <f t="shared" ref="N249:Y249" si="22">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c r="A250" s="879" t="s">
        <v>445</v>
      </c>
      <c r="B250" s="880"/>
      <c r="C250" s="881"/>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49" t="s">
        <v>414</v>
      </c>
      <c r="B252" s="750"/>
      <c r="C252" s="751"/>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idden="1">
      <c r="A254" s="749"/>
      <c r="B254" s="750"/>
      <c r="C254" s="751"/>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idden="1">
      <c r="A256" s="50"/>
      <c r="B256" s="56"/>
      <c r="C256" s="57"/>
      <c r="D256" s="56"/>
      <c r="E256" s="56"/>
      <c r="F256" s="56"/>
      <c r="G256" s="57"/>
      <c r="H256" s="56"/>
      <c r="I256" s="56"/>
      <c r="J256" s="12"/>
      <c r="K256" s="20"/>
      <c r="L256" s="20"/>
      <c r="M256" s="83"/>
      <c r="O256" s="83"/>
      <c r="Q256" s="83"/>
      <c r="S256" s="83"/>
      <c r="U256" s="83"/>
      <c r="W256" s="83"/>
      <c r="X256" s="97"/>
      <c r="Y256" s="87"/>
    </row>
    <row r="257" spans="1:2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c r="A259" s="885" t="s">
        <v>415</v>
      </c>
      <c r="B259" s="886"/>
      <c r="C259" s="887"/>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c r="A261" s="879" t="s">
        <v>463</v>
      </c>
      <c r="B261" s="880"/>
      <c r="C261" s="881"/>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c r="A264" s="882" t="s">
        <v>416</v>
      </c>
      <c r="B264" s="883"/>
      <c r="C264" s="884"/>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c r="A266" s="749" t="s">
        <v>480</v>
      </c>
      <c r="B266" s="750"/>
      <c r="C266" s="751"/>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c r="A268" s="749" t="s">
        <v>417</v>
      </c>
      <c r="B268" s="750"/>
      <c r="C268" s="751"/>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c r="A271" s="882" t="s">
        <v>418</v>
      </c>
      <c r="B271" s="883"/>
      <c r="C271" s="884"/>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c r="A273" s="749" t="s">
        <v>419</v>
      </c>
      <c r="B273" s="750"/>
      <c r="C273" s="751"/>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c r="A276" s="882" t="s">
        <v>420</v>
      </c>
      <c r="B276" s="883"/>
      <c r="C276" s="884"/>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c r="A279" s="879" t="s">
        <v>421</v>
      </c>
      <c r="B279" s="880"/>
      <c r="C279" s="881"/>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c r="A281" s="749" t="s">
        <v>422</v>
      </c>
      <c r="B281" s="750"/>
      <c r="C281" s="751"/>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c r="A283" s="749" t="s">
        <v>422</v>
      </c>
      <c r="B283" s="750"/>
      <c r="C283" s="751"/>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c r="A286" s="749" t="s">
        <v>422</v>
      </c>
      <c r="B286" s="750"/>
      <c r="C286" s="751"/>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c r="A290" s="749" t="s">
        <v>422</v>
      </c>
      <c r="B290" s="750"/>
      <c r="C290" s="751"/>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c r="A293" s="749" t="s">
        <v>422</v>
      </c>
      <c r="B293" s="750"/>
      <c r="C293" s="751"/>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c r="A296" s="749" t="s">
        <v>422</v>
      </c>
      <c r="B296" s="750"/>
      <c r="C296" s="751"/>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c r="A300" s="749" t="s">
        <v>422</v>
      </c>
      <c r="B300" s="750"/>
      <c r="C300" s="751"/>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c r="A303" s="749" t="s">
        <v>422</v>
      </c>
      <c r="B303" s="750"/>
      <c r="C303" s="751"/>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c r="A306" s="749" t="s">
        <v>422</v>
      </c>
      <c r="B306" s="750"/>
      <c r="C306" s="751"/>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c r="A309" s="749" t="s">
        <v>422</v>
      </c>
      <c r="B309" s="750"/>
      <c r="C309" s="751"/>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c r="A312" s="749" t="s">
        <v>422</v>
      </c>
      <c r="B312" s="750"/>
      <c r="C312" s="751"/>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c r="A315" s="749" t="s">
        <v>422</v>
      </c>
      <c r="B315" s="750"/>
      <c r="C315" s="751"/>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c r="A318" s="749" t="s">
        <v>422</v>
      </c>
      <c r="B318" s="750"/>
      <c r="C318" s="751"/>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c r="A322" s="749" t="s">
        <v>422</v>
      </c>
      <c r="B322" s="750"/>
      <c r="C322" s="751"/>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c r="A327" s="749" t="s">
        <v>422</v>
      </c>
      <c r="B327" s="750"/>
      <c r="C327" s="751"/>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258.60000000000002</v>
      </c>
    </row>
    <row r="329" spans="1:2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c r="A336" s="882" t="s">
        <v>423</v>
      </c>
      <c r="B336" s="883"/>
      <c r="C336" s="884"/>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41863.999999999993</v>
      </c>
    </row>
    <row r="337" spans="1:2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c r="A338" s="749" t="s">
        <v>483</v>
      </c>
      <c r="B338" s="750"/>
      <c r="C338" s="751"/>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c r="A341" s="749" t="s">
        <v>425</v>
      </c>
      <c r="B341" s="750"/>
      <c r="C341" s="751"/>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c r="A344" s="749" t="s">
        <v>488</v>
      </c>
      <c r="B344" s="750"/>
      <c r="C344" s="751"/>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c r="A347" s="749" t="s">
        <v>427</v>
      </c>
      <c r="B347" s="750"/>
      <c r="C347" s="751"/>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c r="A350" s="888" t="s">
        <v>492</v>
      </c>
      <c r="B350" s="889"/>
      <c r="C350" s="890"/>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36181.199999999997</v>
      </c>
    </row>
    <row r="351" spans="1:2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c r="A352" s="888" t="s">
        <v>465</v>
      </c>
      <c r="B352" s="889"/>
      <c r="C352" s="890"/>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36181.199999999997</v>
      </c>
    </row>
    <row r="354" spans="1:25" ht="12" hidden="1" customHeight="1">
      <c r="A354" s="888"/>
      <c r="B354" s="889"/>
      <c r="C354" s="890"/>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c r="A357" s="888" t="s">
        <v>465</v>
      </c>
      <c r="B357" s="889"/>
      <c r="C357" s="890"/>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c r="A363" s="888" t="s">
        <v>465</v>
      </c>
      <c r="B363" s="889"/>
      <c r="C363" s="890"/>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c r="A367" s="888" t="s">
        <v>465</v>
      </c>
      <c r="B367" s="889"/>
      <c r="C367" s="890"/>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c r="A370" s="888" t="s">
        <v>465</v>
      </c>
      <c r="B370" s="889"/>
      <c r="C370" s="890"/>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idden="1">
      <c r="A375" s="749"/>
      <c r="B375" s="750"/>
      <c r="C375" s="751"/>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c r="A378" s="888" t="s">
        <v>465</v>
      </c>
      <c r="B378" s="889"/>
      <c r="C378" s="890"/>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c r="A383" s="888" t="s">
        <v>465</v>
      </c>
      <c r="B383" s="889"/>
      <c r="C383" s="890"/>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c r="A388" s="749" t="s">
        <v>499</v>
      </c>
      <c r="B388" s="750"/>
      <c r="C388" s="751"/>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c r="A391" s="749" t="s">
        <v>500</v>
      </c>
      <c r="B391" s="750"/>
      <c r="C391" s="751"/>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c r="A394" s="749" t="s">
        <v>500</v>
      </c>
      <c r="B394" s="750"/>
      <c r="C394" s="751"/>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c r="A396" s="749" t="s">
        <v>500</v>
      </c>
      <c r="B396" s="750"/>
      <c r="C396" s="751"/>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c r="A399" s="749" t="s">
        <v>501</v>
      </c>
      <c r="B399" s="750"/>
      <c r="C399" s="751"/>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c r="A403" s="749" t="s">
        <v>426</v>
      </c>
      <c r="B403" s="750"/>
      <c r="C403" s="751"/>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c r="A407" s="749" t="s">
        <v>506</v>
      </c>
      <c r="B407" s="750"/>
      <c r="C407" s="751"/>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c r="A409" s="749" t="s">
        <v>424</v>
      </c>
      <c r="B409" s="750"/>
      <c r="C409" s="751"/>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c r="A413" s="749" t="s">
        <v>424</v>
      </c>
      <c r="B413" s="750"/>
      <c r="C413" s="751"/>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idden="1">
      <c r="A419" s="749"/>
      <c r="B419" s="750"/>
      <c r="C419" s="751"/>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idden="1">
      <c r="A423" s="749"/>
      <c r="B423" s="750"/>
      <c r="C423" s="751"/>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idden="1">
      <c r="A427" s="888"/>
      <c r="B427" s="889"/>
      <c r="C427" s="890"/>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idden="1">
      <c r="A432" s="749"/>
      <c r="B432" s="750"/>
      <c r="C432" s="751"/>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idden="1">
      <c r="A434" s="749"/>
      <c r="B434" s="750"/>
      <c r="C434" s="751"/>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c r="A447" s="882" t="s">
        <v>428</v>
      </c>
      <c r="B447" s="883"/>
      <c r="C447" s="884"/>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c r="A449" s="879" t="s">
        <v>446</v>
      </c>
      <c r="B449" s="880"/>
      <c r="C449" s="881"/>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c r="A451" s="879" t="s">
        <v>447</v>
      </c>
      <c r="B451" s="880"/>
      <c r="C451" s="881"/>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c r="A456" s="749" t="s">
        <v>429</v>
      </c>
      <c r="B456" s="750"/>
      <c r="C456" s="751"/>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c r="A459" s="749" t="s">
        <v>450</v>
      </c>
      <c r="B459" s="750"/>
      <c r="C459" s="751"/>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c r="A461" s="749" t="s">
        <v>452</v>
      </c>
      <c r="B461" s="750"/>
      <c r="C461" s="751"/>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c r="A465" s="749" t="s">
        <v>430</v>
      </c>
      <c r="B465" s="750"/>
      <c r="C465" s="751"/>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8"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93">
        <f>O257+O259</f>
        <v>0</v>
      </c>
      <c r="P470" s="894"/>
      <c r="Q470" s="261">
        <f>Q257+Q259+Q447</f>
        <v>95688.9</v>
      </c>
      <c r="R470" s="263"/>
      <c r="S470" s="891">
        <f>S257+S259</f>
        <v>0</v>
      </c>
      <c r="T470" s="892"/>
      <c r="U470" s="264">
        <f>U257+U259+U447</f>
        <v>0</v>
      </c>
      <c r="V470" s="262"/>
      <c r="W470" s="260"/>
      <c r="X470" s="260"/>
      <c r="Y470" s="265">
        <f>Y11+Y259+Y447</f>
        <v>143137.46000000002</v>
      </c>
    </row>
    <row r="471" spans="1:2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honeticPr fontId="4" type="noConversion"/>
  <pageMargins left="0.75" right="0.75" top="1" bottom="1" header="0.5" footer="0.5"/>
  <pageSetup paperSize="9" scale="54" orientation="portrait" r:id="rId1"/>
  <headerFooter alignWithMargins="0"/>
</worksheet>
</file>

<file path=xl/worksheets/sheet6.xml><?xml version="1.0" encoding="utf-8"?>
<worksheet xmlns="http://schemas.openxmlformats.org/spreadsheetml/2006/main" xmlns:r="http://schemas.openxmlformats.org/officeDocument/2006/relationships">
  <dimension ref="A3:Y465"/>
  <sheetViews>
    <sheetView view="pageBreakPreview" workbookViewId="0">
      <selection activeCell="G33" sqref="G33"/>
    </sheetView>
  </sheetViews>
  <sheetFormatPr defaultRowHeight="13.2"/>
  <cols>
    <col min="7" max="7" width="81.109375" customWidth="1"/>
    <col min="8" max="15" width="9.109375" hidden="1" customWidth="1"/>
    <col min="16" max="16" width="8.6640625" hidden="1" customWidth="1"/>
    <col min="17" max="23" width="9.109375" hidden="1" customWidth="1"/>
    <col min="24" max="24" width="7.44140625" hidden="1" customWidth="1"/>
    <col min="25" max="25" width="12.44140625" customWidth="1"/>
  </cols>
  <sheetData>
    <row r="3" spans="1:25" ht="17.399999999999999">
      <c r="A3" s="841" t="s">
        <v>514</v>
      </c>
      <c r="B3" s="841"/>
      <c r="C3" s="841"/>
      <c r="D3" s="841"/>
      <c r="E3" s="841"/>
      <c r="F3" s="841"/>
      <c r="G3" s="841"/>
      <c r="H3" s="841"/>
      <c r="I3" s="841"/>
      <c r="J3" s="841"/>
      <c r="K3" s="841"/>
      <c r="L3" s="841"/>
      <c r="M3" s="841"/>
      <c r="N3" s="841"/>
      <c r="O3" s="841"/>
      <c r="P3" s="841"/>
      <c r="Q3" s="841"/>
      <c r="R3" s="841"/>
      <c r="S3" s="841"/>
      <c r="T3" s="841"/>
      <c r="U3" s="841"/>
      <c r="V3" s="841"/>
      <c r="W3" s="841"/>
      <c r="X3" s="841"/>
      <c r="Y3" s="841"/>
    </row>
    <row r="4" spans="1:25" ht="17.399999999999999">
      <c r="C4" s="226"/>
      <c r="D4" s="226" t="s">
        <v>477</v>
      </c>
      <c r="E4" s="226"/>
      <c r="F4" s="226"/>
      <c r="G4" s="226"/>
      <c r="H4" s="95"/>
      <c r="I4" s="95"/>
    </row>
    <row r="5" spans="1:25">
      <c r="Y5" t="s">
        <v>375</v>
      </c>
    </row>
    <row r="6" spans="1:25">
      <c r="A6" s="790" t="s">
        <v>91</v>
      </c>
      <c r="B6" s="864"/>
      <c r="C6" s="791"/>
      <c r="D6" s="790" t="s">
        <v>373</v>
      </c>
      <c r="E6" s="864"/>
      <c r="F6" s="864"/>
      <c r="G6" s="791"/>
      <c r="H6" s="136" t="s">
        <v>280</v>
      </c>
      <c r="I6" s="135"/>
      <c r="J6" s="790" t="s">
        <v>258</v>
      </c>
      <c r="K6" s="791"/>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c r="A7" s="781" t="s">
        <v>372</v>
      </c>
      <c r="B7" s="865"/>
      <c r="C7" s="782"/>
      <c r="D7" s="781"/>
      <c r="E7" s="865"/>
      <c r="F7" s="865"/>
      <c r="G7" s="782"/>
      <c r="H7" s="137" t="s">
        <v>281</v>
      </c>
      <c r="I7" s="13"/>
      <c r="J7" s="781" t="s">
        <v>275</v>
      </c>
      <c r="K7" s="782"/>
      <c r="L7" s="49" t="s">
        <v>277</v>
      </c>
      <c r="M7" s="112" t="s">
        <v>279</v>
      </c>
      <c r="N7" s="75"/>
      <c r="O7" s="75"/>
      <c r="P7" s="77"/>
      <c r="Q7" s="78"/>
      <c r="R7" s="75"/>
      <c r="S7" s="75"/>
      <c r="T7" s="77"/>
      <c r="U7" s="75"/>
      <c r="V7" s="75" t="s">
        <v>260</v>
      </c>
      <c r="W7" s="75" t="s">
        <v>262</v>
      </c>
      <c r="X7" s="77" t="s">
        <v>262</v>
      </c>
      <c r="Y7" s="151"/>
    </row>
    <row r="8" spans="1:25">
      <c r="A8" s="755" t="s">
        <v>512</v>
      </c>
      <c r="B8" s="756"/>
      <c r="C8" s="756"/>
      <c r="D8" s="6" t="s">
        <v>467</v>
      </c>
      <c r="E8" s="7"/>
      <c r="F8" s="7"/>
      <c r="G8" s="8"/>
      <c r="H8" s="7"/>
      <c r="I8" s="7"/>
      <c r="J8" s="113">
        <f>J10+J48+J52+J79+J101+J135+J219+J235+J242</f>
        <v>13209</v>
      </c>
      <c r="K8" s="114"/>
      <c r="L8" s="113">
        <f t="shared" ref="L8:X8" si="0">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c r="A9" s="4"/>
      <c r="B9" s="5"/>
      <c r="C9" s="9"/>
      <c r="D9" s="5"/>
      <c r="E9" s="5"/>
      <c r="F9" s="5"/>
      <c r="G9" s="9"/>
      <c r="H9" s="5"/>
      <c r="I9" s="5"/>
      <c r="J9" s="10"/>
      <c r="K9" s="58"/>
      <c r="L9" s="58"/>
      <c r="M9" s="83"/>
      <c r="O9" s="83"/>
      <c r="Q9" s="83"/>
      <c r="S9" s="83"/>
      <c r="U9" s="83"/>
      <c r="W9" s="83"/>
      <c r="X9" s="83"/>
      <c r="Y9" s="87"/>
    </row>
    <row r="10" spans="1:25">
      <c r="A10" s="755" t="s">
        <v>513</v>
      </c>
      <c r="B10" s="756"/>
      <c r="C10" s="756"/>
      <c r="D10" s="6" t="s">
        <v>127</v>
      </c>
      <c r="E10" s="7"/>
      <c r="F10" s="7"/>
      <c r="G10" s="8"/>
      <c r="H10" s="7">
        <v>7336</v>
      </c>
      <c r="I10" s="6"/>
      <c r="J10" s="115">
        <f>J20+J23+J46</f>
        <v>7872</v>
      </c>
      <c r="K10" s="116"/>
      <c r="L10" s="115">
        <f>L20+L23+L46</f>
        <v>5542</v>
      </c>
      <c r="M10" s="115">
        <f>M20+M23+M46</f>
        <v>9100</v>
      </c>
      <c r="N10" s="115">
        <f t="shared" ref="N10:Y10" si="1">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c r="A11" s="12" t="s">
        <v>93</v>
      </c>
      <c r="B11" s="13"/>
      <c r="C11" s="20"/>
      <c r="D11" s="24" t="s">
        <v>94</v>
      </c>
      <c r="E11" s="137"/>
      <c r="F11" s="137"/>
      <c r="G11" s="137"/>
      <c r="H11" s="14"/>
      <c r="I11" s="14"/>
      <c r="J11" s="785">
        <v>275</v>
      </c>
      <c r="K11" s="785"/>
      <c r="L11" s="108"/>
      <c r="M11" s="83"/>
      <c r="O11" s="83"/>
      <c r="Q11" s="83"/>
      <c r="S11" s="83"/>
      <c r="U11" s="83"/>
      <c r="W11" s="83"/>
      <c r="X11" s="83"/>
      <c r="Y11" s="87"/>
    </row>
    <row r="12" spans="1:25" hidden="1">
      <c r="A12" s="12"/>
      <c r="B12" s="13"/>
      <c r="C12" s="20"/>
      <c r="D12" s="3"/>
      <c r="E12" s="269"/>
      <c r="F12" s="269"/>
      <c r="G12" s="269"/>
      <c r="H12" s="14"/>
      <c r="I12" s="14"/>
      <c r="J12" s="14"/>
      <c r="K12" s="14"/>
      <c r="L12" s="109"/>
      <c r="M12" s="83"/>
      <c r="O12" s="83"/>
      <c r="Q12" s="83"/>
      <c r="S12" s="83"/>
      <c r="U12" s="83"/>
      <c r="W12" s="83"/>
      <c r="X12" s="83"/>
      <c r="Y12" s="87"/>
    </row>
    <row r="13" spans="1:25">
      <c r="A13" s="12"/>
      <c r="B13" s="13"/>
      <c r="C13" s="13"/>
      <c r="D13" s="16"/>
      <c r="E13" s="21"/>
      <c r="F13" s="21"/>
      <c r="G13" s="15"/>
      <c r="H13" s="15"/>
      <c r="I13" s="14"/>
      <c r="J13" s="14"/>
      <c r="K13" s="14"/>
      <c r="L13" s="109"/>
      <c r="M13" s="83"/>
      <c r="O13" s="83"/>
      <c r="Q13" s="83"/>
      <c r="S13" s="83"/>
      <c r="U13" s="83"/>
      <c r="W13" s="83"/>
      <c r="X13" s="83"/>
      <c r="Y13" s="87"/>
    </row>
    <row r="14" spans="1:25">
      <c r="A14" s="770" t="s">
        <v>152</v>
      </c>
      <c r="B14" s="771"/>
      <c r="C14" s="786"/>
      <c r="D14" s="24" t="s">
        <v>95</v>
      </c>
      <c r="E14" s="137"/>
      <c r="F14" s="137"/>
      <c r="G14" s="137"/>
      <c r="H14" s="14"/>
      <c r="I14" s="14"/>
      <c r="J14" s="785"/>
      <c r="K14" s="785"/>
      <c r="L14" s="108"/>
      <c r="M14" s="83"/>
      <c r="O14" s="83"/>
      <c r="Q14" s="83"/>
      <c r="S14" s="83"/>
      <c r="U14" s="83"/>
      <c r="W14" s="83"/>
      <c r="X14" s="83"/>
      <c r="Y14" s="87"/>
    </row>
    <row r="15" spans="1:25">
      <c r="A15" s="770" t="s">
        <v>153</v>
      </c>
      <c r="B15" s="771"/>
      <c r="C15" s="786"/>
      <c r="D15" s="15" t="s">
        <v>154</v>
      </c>
      <c r="E15" s="14"/>
      <c r="F15" s="14"/>
      <c r="G15" s="14"/>
      <c r="H15" s="12"/>
      <c r="I15" s="12"/>
      <c r="J15" s="17"/>
      <c r="K15" s="19"/>
      <c r="L15" s="19"/>
      <c r="M15" s="83"/>
      <c r="O15" s="83"/>
      <c r="Q15" s="83"/>
      <c r="S15" s="83"/>
      <c r="U15" s="83"/>
      <c r="W15" s="83"/>
      <c r="X15" s="83"/>
      <c r="Y15" s="83"/>
    </row>
    <row r="16" spans="1:25">
      <c r="A16" s="17"/>
      <c r="B16" s="18"/>
      <c r="C16" s="19"/>
      <c r="D16" s="13" t="s">
        <v>155</v>
      </c>
      <c r="E16" s="13"/>
      <c r="F16" s="13"/>
      <c r="G16" s="20"/>
      <c r="H16" s="13"/>
      <c r="I16" s="13"/>
      <c r="J16" s="770">
        <v>50000</v>
      </c>
      <c r="K16" s="786"/>
      <c r="L16" s="19"/>
      <c r="M16" s="83"/>
      <c r="O16" s="83"/>
      <c r="Q16" s="83"/>
      <c r="S16" s="83"/>
      <c r="U16" s="83"/>
      <c r="W16" s="83"/>
      <c r="X16" s="83"/>
      <c r="Y16" s="83"/>
    </row>
    <row r="17" spans="1:25">
      <c r="A17" s="17"/>
      <c r="B17" s="18"/>
      <c r="C17" s="19"/>
      <c r="D17" s="2"/>
      <c r="E17" s="2"/>
      <c r="F17" s="2"/>
      <c r="G17" s="3"/>
      <c r="H17" s="13"/>
      <c r="I17" s="13"/>
      <c r="J17" s="17"/>
      <c r="K17" s="19"/>
      <c r="L17" s="19"/>
      <c r="M17" s="83"/>
      <c r="O17" s="83"/>
      <c r="Q17" s="83"/>
      <c r="S17" s="83"/>
      <c r="U17" s="83"/>
      <c r="W17" s="83"/>
      <c r="X17" s="83"/>
      <c r="Y17" s="83"/>
    </row>
    <row r="18" spans="1:25">
      <c r="A18" s="770" t="s">
        <v>376</v>
      </c>
      <c r="B18" s="771"/>
      <c r="C18" s="786"/>
      <c r="D18" s="21" t="s">
        <v>95</v>
      </c>
      <c r="E18" s="21"/>
      <c r="F18" s="21"/>
      <c r="G18" s="15"/>
      <c r="H18" s="21"/>
      <c r="I18" s="21"/>
      <c r="J18" s="787">
        <v>7872</v>
      </c>
      <c r="K18" s="788"/>
      <c r="L18" s="19"/>
      <c r="M18" s="83"/>
      <c r="O18" s="83"/>
      <c r="Q18" s="83"/>
      <c r="S18" s="83"/>
      <c r="U18" s="83"/>
      <c r="W18" s="83"/>
      <c r="X18" s="83"/>
      <c r="Y18" s="83">
        <v>12059</v>
      </c>
    </row>
    <row r="19" spans="1:25">
      <c r="A19" s="770" t="s">
        <v>377</v>
      </c>
      <c r="B19" s="771"/>
      <c r="C19" s="786"/>
      <c r="D19" s="2" t="s">
        <v>510</v>
      </c>
      <c r="E19" s="2"/>
      <c r="F19" s="2"/>
      <c r="G19" s="3"/>
      <c r="H19" s="2"/>
      <c r="I19" s="2"/>
      <c r="J19" s="79"/>
      <c r="K19" s="80"/>
      <c r="L19" s="80"/>
      <c r="M19" s="74"/>
      <c r="N19" s="91"/>
      <c r="O19" s="74"/>
      <c r="P19" s="91"/>
      <c r="Q19" s="74"/>
      <c r="R19" s="91"/>
      <c r="S19" s="74"/>
      <c r="T19" s="91"/>
      <c r="U19" s="74"/>
      <c r="W19" s="83"/>
      <c r="X19" s="83"/>
      <c r="Y19" s="74"/>
    </row>
    <row r="20" spans="1:25">
      <c r="A20" s="17"/>
      <c r="B20" s="18"/>
      <c r="C20" s="19"/>
      <c r="D20" s="23" t="s">
        <v>219</v>
      </c>
      <c r="E20" s="23"/>
      <c r="F20" s="23"/>
      <c r="G20" s="24"/>
      <c r="H20" s="23">
        <v>237</v>
      </c>
      <c r="I20" s="23"/>
      <c r="J20" s="781">
        <v>80</v>
      </c>
      <c r="K20" s="782"/>
      <c r="L20" s="49">
        <v>93</v>
      </c>
      <c r="M20" s="75">
        <v>150</v>
      </c>
      <c r="N20" s="84"/>
      <c r="O20" s="75"/>
      <c r="P20" s="84"/>
      <c r="Q20" s="75">
        <v>90</v>
      </c>
      <c r="R20" s="84"/>
      <c r="S20" s="75"/>
      <c r="T20" s="84"/>
      <c r="U20" s="75">
        <v>105</v>
      </c>
      <c r="W20" s="83"/>
      <c r="X20" s="83"/>
      <c r="Y20" s="75">
        <v>200</v>
      </c>
    </row>
    <row r="21" spans="1:25">
      <c r="A21" s="17"/>
      <c r="B21" s="18"/>
      <c r="C21" s="19"/>
      <c r="D21" s="13"/>
      <c r="E21" s="13"/>
      <c r="F21" s="13"/>
      <c r="G21" s="20"/>
      <c r="H21" s="13"/>
      <c r="I21" s="13"/>
      <c r="J21" s="17"/>
      <c r="K21" s="19"/>
      <c r="L21" s="19"/>
      <c r="M21" s="83"/>
      <c r="O21" s="83"/>
      <c r="Q21" s="83"/>
      <c r="S21" s="83"/>
      <c r="U21" s="83"/>
      <c r="W21" s="83"/>
      <c r="X21" s="83"/>
      <c r="Y21" s="83"/>
    </row>
    <row r="22" spans="1:25">
      <c r="A22" s="770" t="s">
        <v>378</v>
      </c>
      <c r="B22" s="771"/>
      <c r="C22" s="786"/>
      <c r="D22" s="2" t="s">
        <v>468</v>
      </c>
      <c r="E22" s="2"/>
      <c r="F22" s="2"/>
      <c r="G22" s="3"/>
      <c r="H22" s="2"/>
      <c r="I22" s="2"/>
      <c r="J22" s="79"/>
      <c r="K22" s="80"/>
      <c r="L22" s="80"/>
      <c r="M22" s="74"/>
      <c r="N22" s="91"/>
      <c r="O22" s="74"/>
      <c r="P22" s="91"/>
      <c r="Q22" s="74"/>
      <c r="R22" s="91"/>
      <c r="S22" s="74"/>
      <c r="T22" s="91"/>
      <c r="U22" s="74"/>
      <c r="W22" s="83"/>
      <c r="X22" s="83"/>
      <c r="Y22" s="74"/>
    </row>
    <row r="23" spans="1:25">
      <c r="A23" s="17"/>
      <c r="B23" s="18"/>
      <c r="C23" s="19"/>
      <c r="D23" s="23" t="s">
        <v>431</v>
      </c>
      <c r="E23" s="23"/>
      <c r="F23" s="23"/>
      <c r="G23" s="24"/>
      <c r="H23" s="23">
        <v>7098</v>
      </c>
      <c r="I23" s="23"/>
      <c r="J23" s="117">
        <f>J31+J36</f>
        <v>7791</v>
      </c>
      <c r="K23" s="118"/>
      <c r="L23" s="117">
        <f>L31+L36</f>
        <v>5448</v>
      </c>
      <c r="M23" s="117">
        <f>M31+M36</f>
        <v>8949</v>
      </c>
      <c r="N23" s="117">
        <f t="shared" ref="N23:Y23" si="2">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c r="A24" s="17"/>
      <c r="B24" s="18"/>
      <c r="C24" s="19"/>
      <c r="D24" s="13"/>
      <c r="E24" s="13"/>
      <c r="F24" s="13"/>
      <c r="G24" s="20"/>
      <c r="H24" s="13"/>
      <c r="I24" s="13"/>
      <c r="J24" s="119">
        <f>J32+J37</f>
        <v>0</v>
      </c>
      <c r="K24" s="120"/>
      <c r="L24" s="19"/>
      <c r="M24" s="83"/>
      <c r="O24" s="83"/>
      <c r="Q24" s="83"/>
      <c r="S24" s="83"/>
      <c r="U24" s="83"/>
      <c r="W24" s="83"/>
      <c r="X24" s="83"/>
      <c r="Y24" s="229"/>
    </row>
    <row r="25" spans="1:25" hidden="1">
      <c r="A25" s="17"/>
      <c r="B25" s="18"/>
      <c r="C25" s="19"/>
      <c r="D25" s="13"/>
      <c r="E25" s="13"/>
      <c r="F25" s="13"/>
      <c r="G25" s="20"/>
      <c r="H25" s="13"/>
      <c r="I25" s="13"/>
      <c r="J25" s="119">
        <f>J33+J38</f>
        <v>0</v>
      </c>
      <c r="K25" s="120"/>
      <c r="L25" s="19"/>
      <c r="M25" s="83"/>
      <c r="O25" s="83"/>
      <c r="Q25" s="83"/>
      <c r="S25" s="83"/>
      <c r="U25" s="83"/>
      <c r="W25" s="83"/>
      <c r="X25" s="83"/>
      <c r="Y25" s="229"/>
    </row>
    <row r="26" spans="1:25">
      <c r="A26" s="17"/>
      <c r="B26" s="18"/>
      <c r="C26" s="19"/>
      <c r="D26" s="13"/>
      <c r="E26" s="13"/>
      <c r="F26" s="13"/>
      <c r="G26" s="20"/>
      <c r="H26" s="13"/>
      <c r="I26" s="13"/>
      <c r="J26" s="119">
        <f>J35+J39</f>
        <v>0</v>
      </c>
      <c r="K26" s="120"/>
      <c r="L26" s="19"/>
      <c r="M26" s="83"/>
      <c r="O26" s="83"/>
      <c r="Q26" s="83"/>
      <c r="S26" s="83"/>
      <c r="U26" s="83"/>
      <c r="W26" s="83"/>
      <c r="X26" s="83"/>
      <c r="Y26" s="229"/>
    </row>
    <row r="27" spans="1:25">
      <c r="A27" s="770" t="s">
        <v>379</v>
      </c>
      <c r="B27" s="771"/>
      <c r="C27" s="786"/>
      <c r="D27" s="2" t="s">
        <v>469</v>
      </c>
      <c r="E27" s="2"/>
      <c r="F27" s="2"/>
      <c r="G27" s="3"/>
      <c r="H27" s="2"/>
      <c r="I27" s="2"/>
      <c r="J27" s="79"/>
      <c r="K27" s="80"/>
      <c r="L27" s="80"/>
      <c r="M27" s="74"/>
      <c r="N27" s="91"/>
      <c r="O27" s="74"/>
      <c r="P27" s="91"/>
      <c r="Q27" s="74"/>
      <c r="R27" s="91"/>
      <c r="S27" s="74"/>
      <c r="T27" s="91"/>
      <c r="U27" s="74"/>
      <c r="W27" s="83"/>
      <c r="X27" s="83"/>
      <c r="Y27" s="230"/>
    </row>
    <row r="28" spans="1:2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c r="A31" s="17"/>
      <c r="B31" s="18"/>
      <c r="C31" s="19"/>
      <c r="D31" s="23" t="s">
        <v>190</v>
      </c>
      <c r="E31" s="23"/>
      <c r="F31" s="23"/>
      <c r="G31" s="24"/>
      <c r="H31" s="23">
        <v>7060</v>
      </c>
      <c r="I31" s="23"/>
      <c r="J31" s="781">
        <v>7761</v>
      </c>
      <c r="K31" s="782"/>
      <c r="L31" s="49">
        <v>5390</v>
      </c>
      <c r="M31" s="75">
        <v>8934</v>
      </c>
      <c r="N31" s="84"/>
      <c r="O31" s="75"/>
      <c r="P31" s="84"/>
      <c r="Q31" s="75">
        <v>8508</v>
      </c>
      <c r="R31" s="84"/>
      <c r="S31" s="75"/>
      <c r="T31" s="84"/>
      <c r="U31" s="75">
        <v>9827</v>
      </c>
      <c r="W31" s="83"/>
      <c r="X31" s="83"/>
      <c r="Y31" s="231">
        <v>11865.86</v>
      </c>
    </row>
    <row r="32" spans="1:25">
      <c r="A32" s="770" t="s">
        <v>380</v>
      </c>
      <c r="B32" s="771"/>
      <c r="C32" s="786"/>
      <c r="D32" s="2" t="s">
        <v>468</v>
      </c>
      <c r="E32" s="2"/>
      <c r="F32" s="2"/>
      <c r="G32" s="3"/>
      <c r="H32" s="2"/>
      <c r="I32" s="2"/>
      <c r="J32" s="79"/>
      <c r="K32" s="80"/>
      <c r="L32" s="80"/>
      <c r="M32" s="74"/>
      <c r="N32" s="91"/>
      <c r="O32" s="74"/>
      <c r="P32" s="91"/>
      <c r="Q32" s="74"/>
      <c r="R32" s="91"/>
      <c r="S32" s="74"/>
      <c r="T32" s="91"/>
      <c r="U32" s="74"/>
      <c r="W32" s="83"/>
      <c r="X32" s="83"/>
      <c r="Y32" s="74"/>
    </row>
    <row r="33" spans="1:2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c r="A36" s="17"/>
      <c r="B36" s="18"/>
      <c r="C36" s="19"/>
      <c r="D36" s="23" t="s">
        <v>190</v>
      </c>
      <c r="E36" s="23"/>
      <c r="F36" s="23"/>
      <c r="G36" s="24"/>
      <c r="H36" s="23">
        <v>38</v>
      </c>
      <c r="I36" s="23"/>
      <c r="J36" s="781">
        <v>30</v>
      </c>
      <c r="K36" s="782"/>
      <c r="L36" s="49">
        <v>58</v>
      </c>
      <c r="M36" s="75">
        <v>15</v>
      </c>
      <c r="N36" s="84"/>
      <c r="O36" s="75"/>
      <c r="P36" s="84"/>
      <c r="Q36" s="75">
        <v>70</v>
      </c>
      <c r="R36" s="84"/>
      <c r="S36" s="75"/>
      <c r="T36" s="84"/>
      <c r="U36" s="75">
        <v>20</v>
      </c>
      <c r="W36" s="83"/>
      <c r="X36" s="83"/>
      <c r="Y36" s="75">
        <v>150</v>
      </c>
    </row>
    <row r="37" spans="1:25">
      <c r="A37" s="17"/>
      <c r="B37" s="18"/>
      <c r="C37" s="19"/>
      <c r="D37" s="13"/>
      <c r="E37" s="13"/>
      <c r="F37" s="13"/>
      <c r="G37" s="20"/>
      <c r="H37" s="13"/>
      <c r="I37" s="13"/>
      <c r="J37" s="17"/>
      <c r="K37" s="19"/>
      <c r="L37" s="19"/>
      <c r="M37" s="83"/>
      <c r="O37" s="83"/>
      <c r="Q37" s="83"/>
      <c r="S37" s="83"/>
      <c r="U37" s="83"/>
      <c r="W37" s="83"/>
      <c r="X37" s="83"/>
      <c r="Y37" s="83"/>
    </row>
    <row r="38" spans="1:25">
      <c r="A38" s="770" t="s">
        <v>381</v>
      </c>
      <c r="B38" s="771"/>
      <c r="C38" s="786"/>
      <c r="D38" s="2" t="s">
        <v>194</v>
      </c>
      <c r="E38" s="2"/>
      <c r="F38" s="2"/>
      <c r="G38" s="3"/>
      <c r="H38" s="2"/>
      <c r="I38" s="2"/>
      <c r="J38" s="79"/>
      <c r="K38" s="80"/>
      <c r="L38" s="80"/>
      <c r="M38" s="74"/>
      <c r="N38" s="91"/>
      <c r="O38" s="74"/>
      <c r="P38" s="91"/>
      <c r="Q38" s="74"/>
      <c r="R38" s="91"/>
      <c r="S38" s="74"/>
      <c r="T38" s="91"/>
      <c r="U38" s="74"/>
      <c r="W38" s="83"/>
      <c r="X38" s="83"/>
      <c r="Y38" s="74"/>
    </row>
    <row r="39" spans="1:2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c r="A46" s="12"/>
      <c r="B46" s="13"/>
      <c r="C46" s="20"/>
      <c r="D46" s="23" t="s">
        <v>203</v>
      </c>
      <c r="E46" s="23"/>
      <c r="F46" s="23"/>
      <c r="G46" s="24"/>
      <c r="H46" s="23">
        <v>1</v>
      </c>
      <c r="I46" s="23"/>
      <c r="J46" s="781">
        <v>1</v>
      </c>
      <c r="K46" s="782"/>
      <c r="L46" s="49">
        <v>1</v>
      </c>
      <c r="M46" s="75">
        <v>1</v>
      </c>
      <c r="N46" s="84"/>
      <c r="O46" s="75"/>
      <c r="P46" s="84"/>
      <c r="Q46" s="75">
        <v>2</v>
      </c>
      <c r="R46" s="84"/>
      <c r="S46" s="75"/>
      <c r="T46" s="84"/>
      <c r="U46" s="75">
        <v>8</v>
      </c>
      <c r="W46" s="83"/>
      <c r="X46" s="83"/>
      <c r="Y46" s="75">
        <v>10</v>
      </c>
    </row>
    <row r="47" spans="1:25">
      <c r="A47" s="12"/>
      <c r="B47" s="13"/>
      <c r="C47" s="20"/>
      <c r="D47" s="23"/>
      <c r="E47" s="23"/>
      <c r="F47" s="23"/>
      <c r="G47" s="24"/>
      <c r="H47" s="23"/>
      <c r="I47" s="23"/>
      <c r="J47" s="48"/>
      <c r="K47" s="49"/>
      <c r="L47" s="19"/>
      <c r="M47" s="83"/>
      <c r="O47" s="83"/>
      <c r="Q47" s="83"/>
      <c r="S47" s="83"/>
      <c r="U47" s="83"/>
      <c r="W47" s="83"/>
      <c r="X47" s="83"/>
      <c r="Y47" s="87"/>
    </row>
    <row r="48" spans="1:25">
      <c r="A48" s="783" t="s">
        <v>382</v>
      </c>
      <c r="B48" s="784"/>
      <c r="C48" s="866"/>
      <c r="D48" s="7" t="s">
        <v>109</v>
      </c>
      <c r="E48" s="7"/>
      <c r="F48" s="7"/>
      <c r="G48" s="8"/>
      <c r="H48" s="7">
        <v>1042</v>
      </c>
      <c r="I48" s="7"/>
      <c r="J48" s="115">
        <f>J49+J50</f>
        <v>1099</v>
      </c>
      <c r="K48" s="116"/>
      <c r="L48" s="115">
        <f>L49+L50</f>
        <v>676</v>
      </c>
      <c r="M48" s="115">
        <f>M49+M50</f>
        <v>1065</v>
      </c>
      <c r="N48" s="115">
        <f t="shared" ref="N48:Y48" si="3">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c r="A49" s="770" t="s">
        <v>383</v>
      </c>
      <c r="B49" s="771"/>
      <c r="C49" s="786"/>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c r="A50" s="770" t="s">
        <v>384</v>
      </c>
      <c r="B50" s="771"/>
      <c r="C50" s="786"/>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c r="A51" s="12"/>
      <c r="B51" s="13"/>
      <c r="C51" s="20"/>
      <c r="D51" s="13"/>
      <c r="E51" s="13"/>
      <c r="F51" s="13"/>
      <c r="G51" s="20"/>
      <c r="H51" s="13"/>
      <c r="I51" s="13"/>
      <c r="J51" s="12"/>
      <c r="K51" s="20"/>
      <c r="L51" s="20"/>
      <c r="M51" s="83"/>
      <c r="O51" s="83"/>
      <c r="Q51" s="83"/>
      <c r="S51" s="83"/>
      <c r="U51" s="83"/>
      <c r="W51" s="83"/>
      <c r="X51" s="83"/>
      <c r="Y51" s="87"/>
    </row>
    <row r="52" spans="1:25">
      <c r="A52" s="755" t="s">
        <v>385</v>
      </c>
      <c r="B52" s="756"/>
      <c r="C52" s="757"/>
      <c r="D52" s="7" t="s">
        <v>97</v>
      </c>
      <c r="E52" s="7"/>
      <c r="F52" s="7"/>
      <c r="G52" s="8"/>
      <c r="H52" s="7">
        <v>913</v>
      </c>
      <c r="I52" s="7"/>
      <c r="J52" s="115">
        <f>J57+J62</f>
        <v>2414</v>
      </c>
      <c r="K52" s="116"/>
      <c r="L52" s="115">
        <f t="shared" ref="L52:Y52" si="4">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c r="A53" s="12"/>
      <c r="B53" s="13"/>
      <c r="C53" s="20"/>
      <c r="D53" s="13" t="s">
        <v>98</v>
      </c>
      <c r="E53" s="13"/>
      <c r="F53" s="13"/>
      <c r="G53" s="20"/>
      <c r="H53" s="13"/>
      <c r="I53" s="13"/>
      <c r="J53" s="12"/>
      <c r="K53" s="20"/>
      <c r="L53" s="20"/>
      <c r="M53" s="83"/>
      <c r="O53" s="83"/>
      <c r="Q53" s="83"/>
      <c r="S53" s="83"/>
      <c r="U53" s="83"/>
      <c r="W53" s="83"/>
      <c r="X53" s="83"/>
      <c r="Y53" s="87"/>
    </row>
    <row r="54" spans="1:25">
      <c r="A54" s="770" t="s">
        <v>110</v>
      </c>
      <c r="B54" s="771"/>
      <c r="C54" s="786"/>
      <c r="D54" s="13" t="s">
        <v>99</v>
      </c>
      <c r="E54" s="13"/>
      <c r="F54" s="13"/>
      <c r="G54" s="20"/>
      <c r="H54" s="13"/>
      <c r="I54" s="13"/>
      <c r="J54" s="121">
        <v>300</v>
      </c>
      <c r="K54" s="122"/>
      <c r="L54" s="19"/>
      <c r="M54" s="83"/>
      <c r="O54" s="83"/>
      <c r="Q54" s="83"/>
      <c r="S54" s="83"/>
      <c r="U54" s="83"/>
      <c r="W54" s="83"/>
      <c r="X54" s="83"/>
      <c r="Y54" s="87"/>
    </row>
    <row r="55" spans="1:25">
      <c r="A55" s="12"/>
      <c r="B55" s="13"/>
      <c r="C55" s="20"/>
      <c r="D55" s="13"/>
      <c r="E55" s="13"/>
      <c r="F55" s="13"/>
      <c r="G55" s="20"/>
      <c r="H55" s="13"/>
      <c r="I55" s="13"/>
      <c r="J55" s="12"/>
      <c r="K55" s="20"/>
      <c r="L55" s="20"/>
      <c r="M55" s="83"/>
      <c r="O55" s="83"/>
      <c r="Q55" s="83"/>
      <c r="S55" s="83"/>
      <c r="U55" s="83"/>
      <c r="W55" s="83"/>
      <c r="X55" s="83"/>
      <c r="Y55" s="87"/>
    </row>
    <row r="56" spans="1:25">
      <c r="A56" s="12" t="s">
        <v>100</v>
      </c>
      <c r="B56" s="13"/>
      <c r="C56" s="20"/>
      <c r="D56" s="13" t="s">
        <v>101</v>
      </c>
      <c r="E56" s="13"/>
      <c r="F56" s="13"/>
      <c r="G56" s="20"/>
      <c r="H56" s="13"/>
      <c r="I56" s="13"/>
      <c r="J56" s="117">
        <v>297</v>
      </c>
      <c r="K56" s="118"/>
      <c r="L56" s="19"/>
      <c r="M56" s="83"/>
      <c r="O56" s="83"/>
      <c r="Q56" s="83"/>
      <c r="S56" s="83"/>
      <c r="U56" s="83"/>
      <c r="W56" s="83"/>
      <c r="X56" s="83"/>
      <c r="Y56" s="87"/>
    </row>
    <row r="57" spans="1:25">
      <c r="A57" s="770" t="s">
        <v>386</v>
      </c>
      <c r="B57" s="771"/>
      <c r="C57" s="786"/>
      <c r="D57" s="21" t="s">
        <v>139</v>
      </c>
      <c r="E57" s="21"/>
      <c r="F57" s="21"/>
      <c r="G57" s="15"/>
      <c r="H57" s="21">
        <v>212</v>
      </c>
      <c r="I57" s="21"/>
      <c r="J57" s="119">
        <f>J59</f>
        <v>326</v>
      </c>
      <c r="K57" s="120"/>
      <c r="L57" s="119">
        <f>L59</f>
        <v>73</v>
      </c>
      <c r="M57" s="119">
        <f>M59</f>
        <v>140</v>
      </c>
      <c r="N57" s="119">
        <f t="shared" ref="N57:Y57" si="5">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c r="A58" s="770" t="s">
        <v>387</v>
      </c>
      <c r="B58" s="771"/>
      <c r="C58" s="786"/>
      <c r="D58" s="2" t="s">
        <v>471</v>
      </c>
      <c r="E58" s="2"/>
      <c r="F58" s="2"/>
      <c r="G58" s="3"/>
      <c r="H58" s="2"/>
      <c r="I58" s="2"/>
      <c r="J58" s="79"/>
      <c r="K58" s="80"/>
      <c r="L58" s="80"/>
      <c r="M58" s="74"/>
      <c r="Q58" s="74"/>
      <c r="U58" s="74"/>
      <c r="W58" s="83"/>
      <c r="X58" s="83"/>
      <c r="Y58" s="74"/>
    </row>
    <row r="59" spans="1:2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c r="A60" s="17"/>
      <c r="B60" s="18"/>
      <c r="C60" s="19"/>
      <c r="D60" s="13"/>
      <c r="E60" s="13"/>
      <c r="F60" s="13"/>
      <c r="G60" s="20"/>
      <c r="H60" s="13"/>
      <c r="I60" s="13"/>
      <c r="J60" s="17"/>
      <c r="K60" s="19"/>
      <c r="L60" s="19"/>
      <c r="M60" s="83"/>
      <c r="O60" s="83"/>
      <c r="Q60" s="83"/>
      <c r="S60" s="83"/>
      <c r="U60" s="83"/>
      <c r="W60" s="83"/>
      <c r="X60" s="83"/>
      <c r="Y60" s="83"/>
    </row>
    <row r="61" spans="1:25">
      <c r="A61" s="17"/>
      <c r="B61" s="18"/>
      <c r="C61" s="19"/>
      <c r="D61" s="13"/>
      <c r="E61" s="13"/>
      <c r="F61" s="13"/>
      <c r="G61" s="20"/>
      <c r="H61" s="13"/>
      <c r="I61" s="13"/>
      <c r="J61" s="17"/>
      <c r="K61" s="19"/>
      <c r="L61" s="19"/>
      <c r="M61" s="83"/>
      <c r="O61" s="83"/>
      <c r="Q61" s="83"/>
      <c r="S61" s="83"/>
      <c r="U61" s="83"/>
      <c r="W61" s="83"/>
      <c r="X61" s="83"/>
      <c r="Y61" s="83"/>
    </row>
    <row r="62" spans="1:25">
      <c r="A62" s="770" t="s">
        <v>388</v>
      </c>
      <c r="B62" s="771"/>
      <c r="C62" s="786"/>
      <c r="D62" s="779" t="s">
        <v>102</v>
      </c>
      <c r="E62" s="779"/>
      <c r="F62" s="779"/>
      <c r="G62" s="780"/>
      <c r="H62" s="106">
        <v>701</v>
      </c>
      <c r="I62" s="106"/>
      <c r="J62" s="119">
        <f>J64+J72</f>
        <v>2088</v>
      </c>
      <c r="K62" s="120"/>
      <c r="L62" s="119">
        <f t="shared" ref="L62:Y62" si="6">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c r="A63" s="770" t="s">
        <v>389</v>
      </c>
      <c r="B63" s="771"/>
      <c r="C63" s="786"/>
      <c r="D63" s="773" t="s">
        <v>472</v>
      </c>
      <c r="E63" s="773"/>
      <c r="F63" s="773"/>
      <c r="G63" s="774"/>
      <c r="H63" s="107"/>
      <c r="I63" s="107"/>
      <c r="J63" s="79"/>
      <c r="K63" s="80"/>
      <c r="L63" s="80"/>
      <c r="M63" s="74"/>
      <c r="N63" s="91"/>
      <c r="O63" s="74"/>
      <c r="P63" s="91"/>
      <c r="Q63" s="74"/>
      <c r="R63" s="91"/>
      <c r="S63" s="74"/>
      <c r="T63" s="91"/>
      <c r="U63" s="74"/>
      <c r="W63" s="83"/>
      <c r="X63" s="83"/>
      <c r="Y63" s="74"/>
    </row>
    <row r="64" spans="1:25">
      <c r="A64" s="17"/>
      <c r="B64" s="18"/>
      <c r="C64" s="19"/>
      <c r="D64" s="26" t="s">
        <v>434</v>
      </c>
      <c r="E64" s="26"/>
      <c r="F64" s="26"/>
      <c r="G64" s="27"/>
      <c r="H64" s="26">
        <v>380</v>
      </c>
      <c r="I64" s="26"/>
      <c r="J64" s="117">
        <f>J66</f>
        <v>1088</v>
      </c>
      <c r="K64" s="118"/>
      <c r="L64" s="117">
        <f>L66</f>
        <v>435</v>
      </c>
      <c r="M64" s="117">
        <f>M66</f>
        <v>700</v>
      </c>
      <c r="N64" s="117">
        <f t="shared" ref="N64:X64" si="7">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c r="A65" s="770" t="s">
        <v>390</v>
      </c>
      <c r="B65" s="771"/>
      <c r="C65" s="771"/>
      <c r="D65" s="772" t="s">
        <v>472</v>
      </c>
      <c r="E65" s="773"/>
      <c r="F65" s="773"/>
      <c r="G65" s="774"/>
      <c r="H65" s="107"/>
      <c r="I65" s="107"/>
      <c r="J65" s="79"/>
      <c r="K65" s="80"/>
      <c r="L65" s="80"/>
      <c r="M65" s="74"/>
      <c r="N65" s="91"/>
      <c r="O65" s="74"/>
      <c r="P65" s="91"/>
      <c r="Q65" s="74"/>
      <c r="R65" s="91"/>
      <c r="S65" s="74"/>
      <c r="T65" s="91"/>
      <c r="U65" s="74"/>
      <c r="W65" s="83"/>
      <c r="X65" s="97"/>
      <c r="Y65" s="74"/>
    </row>
    <row r="66" spans="1:2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c r="A68" s="17"/>
      <c r="B68" s="18"/>
      <c r="C68" s="18"/>
      <c r="D68" s="25"/>
      <c r="E68" s="26"/>
      <c r="F68" s="26"/>
      <c r="G68" s="27"/>
      <c r="H68" s="29"/>
      <c r="I68" s="29"/>
      <c r="J68" s="17"/>
      <c r="K68" s="19"/>
      <c r="L68" s="19"/>
      <c r="M68" s="83"/>
      <c r="O68" s="83"/>
      <c r="Q68" s="83"/>
      <c r="S68" s="83"/>
      <c r="U68" s="83"/>
      <c r="W68" s="83"/>
      <c r="X68" s="97"/>
      <c r="Y68" s="75"/>
    </row>
    <row r="69" spans="1:25" hidden="1">
      <c r="A69" s="17"/>
      <c r="B69" s="18"/>
      <c r="C69" s="19"/>
      <c r="D69" s="29"/>
      <c r="E69" s="29"/>
      <c r="F69" s="29"/>
      <c r="G69" s="30"/>
      <c r="H69" s="29"/>
      <c r="I69" s="29"/>
      <c r="J69" s="17"/>
      <c r="K69" s="19"/>
      <c r="L69" s="19"/>
      <c r="M69" s="83"/>
      <c r="O69" s="83"/>
      <c r="Q69" s="83"/>
      <c r="S69" s="83"/>
      <c r="U69" s="83"/>
      <c r="W69" s="83"/>
      <c r="X69" s="83"/>
      <c r="Y69" s="83"/>
    </row>
    <row r="70" spans="1:25">
      <c r="A70" s="12"/>
      <c r="B70" s="13"/>
      <c r="C70" s="20"/>
      <c r="D70" s="13"/>
      <c r="E70" s="13"/>
      <c r="F70" s="13"/>
      <c r="G70" s="20"/>
      <c r="H70" s="13"/>
      <c r="I70" s="13"/>
      <c r="J70" s="12"/>
      <c r="K70" s="20"/>
      <c r="L70" s="20"/>
      <c r="M70" s="83"/>
      <c r="O70" s="83"/>
      <c r="Q70" s="83"/>
      <c r="S70" s="83"/>
      <c r="U70" s="83"/>
      <c r="W70" s="83"/>
      <c r="X70" s="83"/>
      <c r="Y70" s="83"/>
    </row>
    <row r="71" spans="1:25">
      <c r="A71" s="770" t="s">
        <v>391</v>
      </c>
      <c r="B71" s="771"/>
      <c r="C71" s="786"/>
      <c r="D71" s="773" t="s">
        <v>474</v>
      </c>
      <c r="E71" s="773"/>
      <c r="F71" s="773"/>
      <c r="G71" s="774"/>
      <c r="H71" s="107"/>
      <c r="I71" s="107"/>
      <c r="J71" s="1"/>
      <c r="K71" s="3"/>
      <c r="L71" s="3"/>
      <c r="M71" s="74"/>
      <c r="N71" s="91"/>
      <c r="O71" s="74"/>
      <c r="P71" s="91"/>
      <c r="Q71" s="74"/>
      <c r="R71" s="91"/>
      <c r="S71" s="74"/>
      <c r="T71" s="91"/>
      <c r="U71" s="74"/>
      <c r="W71" s="83"/>
      <c r="X71" s="83"/>
      <c r="Y71" s="74"/>
    </row>
    <row r="72" spans="1:25">
      <c r="A72" s="17"/>
      <c r="B72" s="18"/>
      <c r="C72" s="19"/>
      <c r="D72" s="29" t="s">
        <v>434</v>
      </c>
      <c r="E72" s="29"/>
      <c r="F72" s="29"/>
      <c r="G72" s="30"/>
      <c r="H72" s="26">
        <v>321</v>
      </c>
      <c r="I72" s="26"/>
      <c r="J72" s="117">
        <f>J74</f>
        <v>1000</v>
      </c>
      <c r="K72" s="118"/>
      <c r="L72" s="117">
        <f>L74</f>
        <v>335</v>
      </c>
      <c r="M72" s="117">
        <f>M74</f>
        <v>600</v>
      </c>
      <c r="N72" s="117">
        <f t="shared" ref="N72:X72" si="8">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c r="A73" s="770" t="s">
        <v>392</v>
      </c>
      <c r="B73" s="771"/>
      <c r="C73" s="771"/>
      <c r="D73" s="772" t="s">
        <v>474</v>
      </c>
      <c r="E73" s="773"/>
      <c r="F73" s="773"/>
      <c r="G73" s="774"/>
      <c r="H73" s="107"/>
      <c r="I73" s="107"/>
      <c r="J73" s="1"/>
      <c r="K73" s="3"/>
      <c r="L73" s="3"/>
      <c r="M73" s="74"/>
      <c r="N73" s="91"/>
      <c r="O73" s="74"/>
      <c r="P73" s="91"/>
      <c r="Q73" s="74"/>
      <c r="R73" s="91"/>
      <c r="S73" s="74"/>
      <c r="T73" s="91"/>
      <c r="U73" s="74"/>
      <c r="W73" s="83"/>
      <c r="X73" s="83"/>
      <c r="Y73" s="74"/>
    </row>
    <row r="74" spans="1:2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idden="1">
      <c r="A77" s="12"/>
      <c r="B77" s="13"/>
      <c r="C77" s="20"/>
      <c r="D77" s="13"/>
      <c r="E77" s="13"/>
      <c r="F77" s="13"/>
      <c r="G77" s="20"/>
      <c r="H77" s="13"/>
      <c r="I77" s="13"/>
      <c r="J77" s="12"/>
      <c r="K77" s="20"/>
      <c r="L77" s="20"/>
      <c r="M77" s="83"/>
      <c r="O77" s="83"/>
      <c r="Q77" s="83"/>
      <c r="S77" s="83"/>
      <c r="U77" s="83"/>
      <c r="W77" s="83"/>
      <c r="X77" s="83"/>
      <c r="Y77" s="83"/>
    </row>
    <row r="78" spans="1:25" hidden="1">
      <c r="A78" s="12"/>
      <c r="B78" s="13"/>
      <c r="C78" s="20"/>
      <c r="D78" s="13"/>
      <c r="E78" s="13"/>
      <c r="F78" s="13"/>
      <c r="G78" s="20"/>
      <c r="H78" s="13"/>
      <c r="I78" s="13"/>
      <c r="J78" s="12"/>
      <c r="K78" s="20"/>
      <c r="L78" s="20"/>
      <c r="M78" s="83"/>
      <c r="O78" s="83"/>
      <c r="Q78" s="83"/>
      <c r="S78" s="83"/>
      <c r="U78" s="83"/>
      <c r="W78" s="83"/>
      <c r="X78" s="83"/>
      <c r="Y78" s="83"/>
    </row>
    <row r="79" spans="1:25">
      <c r="A79" s="755" t="s">
        <v>393</v>
      </c>
      <c r="B79" s="756"/>
      <c r="C79" s="757"/>
      <c r="D79" s="7" t="s">
        <v>104</v>
      </c>
      <c r="E79" s="7"/>
      <c r="F79" s="7"/>
      <c r="G79" s="8"/>
      <c r="H79" s="7">
        <v>548</v>
      </c>
      <c r="I79" s="7"/>
      <c r="J79" s="115">
        <f>J83+J94</f>
        <v>450</v>
      </c>
      <c r="K79" s="116"/>
      <c r="L79" s="115">
        <f>L83+L94</f>
        <v>415</v>
      </c>
      <c r="M79" s="115">
        <f>M83+M94</f>
        <v>550</v>
      </c>
      <c r="N79" s="115">
        <f t="shared" ref="N79:X79" si="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c r="A80" s="770" t="s">
        <v>456</v>
      </c>
      <c r="B80" s="771"/>
      <c r="C80" s="786"/>
      <c r="D80" s="2" t="s">
        <v>140</v>
      </c>
      <c r="E80" s="31"/>
      <c r="F80" s="31"/>
      <c r="G80" s="32"/>
      <c r="H80" s="31"/>
      <c r="I80" s="31"/>
      <c r="J80" s="125"/>
      <c r="K80" s="126"/>
      <c r="L80" s="218"/>
      <c r="M80" s="125"/>
      <c r="N80" s="218"/>
      <c r="O80" s="125"/>
      <c r="P80" s="218"/>
      <c r="Q80" s="125"/>
      <c r="R80" s="218"/>
      <c r="S80" s="125"/>
      <c r="T80" s="218"/>
      <c r="U80" s="125"/>
      <c r="V80" s="219"/>
      <c r="W80" s="129"/>
      <c r="X80" s="129"/>
      <c r="Y80" s="867">
        <v>200</v>
      </c>
    </row>
    <row r="81" spans="1:25">
      <c r="A81" s="10"/>
      <c r="B81" s="100"/>
      <c r="C81" s="58"/>
      <c r="D81" s="776" t="s">
        <v>457</v>
      </c>
      <c r="E81" s="776"/>
      <c r="F81" s="776"/>
      <c r="G81" s="777"/>
      <c r="H81" s="31"/>
      <c r="I81" s="31"/>
      <c r="J81" s="125"/>
      <c r="K81" s="126"/>
      <c r="L81" s="218"/>
      <c r="M81" s="125"/>
      <c r="N81" s="218"/>
      <c r="O81" s="125"/>
      <c r="P81" s="218"/>
      <c r="Q81" s="125"/>
      <c r="R81" s="218"/>
      <c r="S81" s="125"/>
      <c r="T81" s="218"/>
      <c r="U81" s="125"/>
      <c r="V81" s="219"/>
      <c r="W81" s="129"/>
      <c r="X81" s="129"/>
      <c r="Y81" s="868"/>
    </row>
    <row r="82" spans="1:25">
      <c r="A82" s="10"/>
      <c r="B82" s="100"/>
      <c r="C82" s="58"/>
      <c r="D82" s="768"/>
      <c r="E82" s="768"/>
      <c r="F82" s="768"/>
      <c r="G82" s="769"/>
      <c r="H82" s="31"/>
      <c r="I82" s="31"/>
      <c r="J82" s="125"/>
      <c r="K82" s="126"/>
      <c r="L82" s="218"/>
      <c r="M82" s="125"/>
      <c r="N82" s="218"/>
      <c r="O82" s="125"/>
      <c r="P82" s="218"/>
      <c r="Q82" s="125"/>
      <c r="R82" s="218"/>
      <c r="S82" s="125"/>
      <c r="T82" s="218"/>
      <c r="U82" s="125"/>
      <c r="V82" s="219"/>
      <c r="W82" s="129"/>
      <c r="X82" s="129"/>
      <c r="Y82" s="869"/>
    </row>
    <row r="83" spans="1:25">
      <c r="A83" s="770" t="s">
        <v>394</v>
      </c>
      <c r="B83" s="771"/>
      <c r="C83" s="786"/>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c r="A84" s="17"/>
      <c r="B84" s="18"/>
      <c r="C84" s="19"/>
      <c r="D84" s="776" t="s">
        <v>458</v>
      </c>
      <c r="E84" s="776"/>
      <c r="F84" s="776"/>
      <c r="G84" s="777"/>
      <c r="H84" s="29"/>
      <c r="I84" s="29"/>
      <c r="J84" s="121"/>
      <c r="K84" s="122"/>
      <c r="L84" s="19"/>
      <c r="M84" s="83"/>
      <c r="N84" s="92"/>
      <c r="O84" s="83"/>
      <c r="P84" s="92"/>
      <c r="Q84" s="83"/>
      <c r="R84" s="92"/>
      <c r="S84" s="83"/>
      <c r="T84" s="92"/>
      <c r="U84" s="83"/>
      <c r="W84" s="83"/>
      <c r="X84" s="83"/>
      <c r="Y84" s="83"/>
    </row>
    <row r="85" spans="1:25">
      <c r="A85" s="17"/>
      <c r="B85" s="18"/>
      <c r="C85" s="19"/>
      <c r="D85" s="768"/>
      <c r="E85" s="768"/>
      <c r="F85" s="768"/>
      <c r="G85" s="769"/>
      <c r="H85" s="26"/>
      <c r="I85" s="26"/>
      <c r="J85" s="117"/>
      <c r="K85" s="118"/>
      <c r="L85" s="49"/>
      <c r="M85" s="75"/>
      <c r="N85" s="84"/>
      <c r="O85" s="75"/>
      <c r="P85" s="84"/>
      <c r="Q85" s="75"/>
      <c r="R85" s="84"/>
      <c r="S85" s="75"/>
      <c r="T85" s="84"/>
      <c r="U85" s="75"/>
      <c r="W85" s="83"/>
      <c r="X85" s="83"/>
      <c r="Y85" s="83"/>
    </row>
    <row r="86" spans="1:2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c r="A87" s="770" t="s">
        <v>435</v>
      </c>
      <c r="B87" s="771"/>
      <c r="C87" s="786"/>
      <c r="D87" s="29" t="s">
        <v>436</v>
      </c>
      <c r="E87" s="29"/>
      <c r="F87" s="29"/>
      <c r="G87" s="30"/>
      <c r="H87" s="29"/>
      <c r="I87" s="29"/>
      <c r="J87" s="121"/>
      <c r="K87" s="122"/>
      <c r="L87" s="19"/>
      <c r="M87" s="83"/>
      <c r="N87" s="92"/>
      <c r="O87" s="83"/>
      <c r="P87" s="92"/>
      <c r="Q87" s="83"/>
      <c r="R87" s="92"/>
      <c r="S87" s="83"/>
      <c r="T87" s="92"/>
      <c r="U87" s="83"/>
      <c r="W87" s="83"/>
      <c r="X87" s="97"/>
      <c r="Y87" s="83"/>
    </row>
    <row r="88" spans="1:2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idden="1">
      <c r="A93" s="17"/>
      <c r="B93" s="18"/>
      <c r="C93" s="19"/>
      <c r="D93" s="29"/>
      <c r="E93" s="29"/>
      <c r="F93" s="29"/>
      <c r="G93" s="30"/>
      <c r="H93" s="29"/>
      <c r="I93" s="29"/>
      <c r="J93" s="17"/>
      <c r="K93" s="19"/>
      <c r="L93" s="19"/>
      <c r="M93" s="83"/>
      <c r="O93" s="83"/>
      <c r="Q93" s="83"/>
      <c r="S93" s="83"/>
      <c r="U93" s="83"/>
      <c r="W93" s="83"/>
      <c r="X93" s="83"/>
      <c r="Y93" s="87"/>
    </row>
    <row r="94" spans="1:25">
      <c r="A94" s="770" t="s">
        <v>395</v>
      </c>
      <c r="B94" s="771"/>
      <c r="C94" s="786"/>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c r="A100" s="755" t="s">
        <v>396</v>
      </c>
      <c r="B100" s="756"/>
      <c r="C100" s="757"/>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c r="A101" s="4"/>
      <c r="B101" s="5"/>
      <c r="C101" s="9"/>
      <c r="D101" s="35" t="s">
        <v>144</v>
      </c>
      <c r="E101" s="35"/>
      <c r="F101" s="35"/>
      <c r="G101" s="36"/>
      <c r="H101" s="35">
        <v>746</v>
      </c>
      <c r="I101" s="35"/>
      <c r="J101" s="127">
        <f>J102+J108</f>
        <v>285</v>
      </c>
      <c r="K101" s="128"/>
      <c r="L101" s="127">
        <f>L102+L108+L123+L125</f>
        <v>229</v>
      </c>
      <c r="M101" s="127">
        <f t="shared" ref="M101:Y101" si="10">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c r="A102" s="749" t="s">
        <v>397</v>
      </c>
      <c r="B102" s="750"/>
      <c r="C102" s="751"/>
      <c r="D102" s="72"/>
      <c r="E102" s="40"/>
      <c r="F102" s="40"/>
      <c r="G102" s="41"/>
      <c r="H102" s="40">
        <v>88</v>
      </c>
      <c r="I102" s="40"/>
      <c r="J102" s="119">
        <f>J104</f>
        <v>30</v>
      </c>
      <c r="K102" s="120"/>
      <c r="L102" s="119">
        <f>L104</f>
        <v>17</v>
      </c>
      <c r="M102" s="119">
        <f>M104</f>
        <v>30</v>
      </c>
      <c r="N102" s="119">
        <f t="shared" ref="N102:X102" si="11">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c r="A103" s="749" t="s">
        <v>398</v>
      </c>
      <c r="B103" s="750"/>
      <c r="C103" s="751"/>
      <c r="D103" s="62"/>
      <c r="E103" s="43"/>
      <c r="F103" s="43"/>
      <c r="G103" s="44"/>
      <c r="H103" s="43"/>
      <c r="I103" s="43"/>
      <c r="J103" s="1"/>
      <c r="K103" s="3"/>
      <c r="L103" s="20"/>
      <c r="M103" s="83"/>
      <c r="O103" s="83"/>
      <c r="Q103" s="83"/>
      <c r="S103" s="83"/>
      <c r="U103" s="83"/>
      <c r="W103" s="83"/>
      <c r="X103" s="83"/>
      <c r="Y103" s="74"/>
    </row>
    <row r="104" spans="1:2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c r="A105" s="749" t="s">
        <v>204</v>
      </c>
      <c r="B105" s="750"/>
      <c r="C105" s="751"/>
      <c r="D105" s="765" t="s">
        <v>205</v>
      </c>
      <c r="E105" s="765"/>
      <c r="F105" s="765"/>
      <c r="G105" s="766"/>
      <c r="H105" s="103"/>
      <c r="I105" s="103"/>
      <c r="J105" s="123">
        <v>1000</v>
      </c>
      <c r="K105" s="124"/>
      <c r="L105" s="19"/>
      <c r="M105" s="83"/>
      <c r="O105" s="83"/>
      <c r="Q105" s="83"/>
      <c r="S105" s="83"/>
      <c r="U105" s="83"/>
      <c r="W105" s="83"/>
      <c r="X105" s="83"/>
      <c r="Y105" s="83"/>
    </row>
    <row r="106" spans="1:25">
      <c r="A106" s="749" t="s">
        <v>206</v>
      </c>
      <c r="B106" s="750"/>
      <c r="C106" s="751"/>
      <c r="D106" s="765" t="s">
        <v>207</v>
      </c>
      <c r="E106" s="765"/>
      <c r="F106" s="765"/>
      <c r="G106" s="766"/>
      <c r="H106" s="103"/>
      <c r="I106" s="103"/>
      <c r="J106" s="121">
        <v>1000</v>
      </c>
      <c r="K106" s="122"/>
      <c r="L106" s="19"/>
      <c r="M106" s="83"/>
      <c r="O106" s="83"/>
      <c r="Q106" s="83"/>
      <c r="S106" s="83"/>
      <c r="U106" s="83"/>
      <c r="W106" s="83"/>
      <c r="X106" s="83"/>
      <c r="Y106" s="83"/>
    </row>
    <row r="107" spans="1:25">
      <c r="A107" s="749" t="s">
        <v>208</v>
      </c>
      <c r="B107" s="750"/>
      <c r="C107" s="751"/>
      <c r="D107" s="765" t="s">
        <v>209</v>
      </c>
      <c r="E107" s="765"/>
      <c r="F107" s="765"/>
      <c r="G107" s="766"/>
      <c r="H107" s="103"/>
      <c r="I107" s="103"/>
      <c r="J107" s="117">
        <v>1000</v>
      </c>
      <c r="K107" s="118"/>
      <c r="L107" s="19"/>
      <c r="M107" s="83"/>
      <c r="O107" s="83"/>
      <c r="Q107" s="83"/>
      <c r="S107" s="83"/>
      <c r="U107" s="83"/>
      <c r="W107" s="83"/>
      <c r="X107" s="83"/>
      <c r="Y107" s="83"/>
    </row>
    <row r="108" spans="1:25">
      <c r="A108" s="749" t="s">
        <v>399</v>
      </c>
      <c r="B108" s="750"/>
      <c r="C108" s="751"/>
      <c r="D108" s="762" t="s">
        <v>97</v>
      </c>
      <c r="E108" s="762"/>
      <c r="F108" s="762"/>
      <c r="G108" s="763"/>
      <c r="H108" s="102">
        <v>656</v>
      </c>
      <c r="I108" s="102"/>
      <c r="J108" s="119">
        <f>J109+J110</f>
        <v>255</v>
      </c>
      <c r="K108" s="120"/>
      <c r="L108" s="119">
        <f>L109+L110</f>
        <v>187</v>
      </c>
      <c r="M108" s="119">
        <f>M109+M110</f>
        <v>250</v>
      </c>
      <c r="N108" s="119">
        <f t="shared" ref="N108:Y108" si="12">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c r="A109" s="749"/>
      <c r="B109" s="750"/>
      <c r="C109" s="751"/>
      <c r="D109" s="762"/>
      <c r="E109" s="762"/>
      <c r="F109" s="762"/>
      <c r="G109" s="763"/>
      <c r="H109" s="102"/>
      <c r="I109" s="102"/>
      <c r="J109" s="119"/>
      <c r="K109" s="120"/>
      <c r="L109" s="19"/>
      <c r="M109" s="83"/>
      <c r="O109" s="83"/>
      <c r="Q109" s="83"/>
      <c r="S109" s="83"/>
      <c r="U109" s="83"/>
      <c r="W109" s="83"/>
      <c r="X109" s="83"/>
      <c r="Y109" s="87"/>
    </row>
    <row r="110" spans="1:25">
      <c r="A110" s="749" t="s">
        <v>400</v>
      </c>
      <c r="B110" s="750"/>
      <c r="C110" s="751"/>
      <c r="D110" s="762" t="s">
        <v>212</v>
      </c>
      <c r="E110" s="762"/>
      <c r="F110" s="762"/>
      <c r="G110" s="763"/>
      <c r="H110" s="102">
        <v>520</v>
      </c>
      <c r="I110" s="102"/>
      <c r="J110" s="119">
        <f>J113</f>
        <v>255</v>
      </c>
      <c r="K110" s="120"/>
      <c r="L110" s="119">
        <f>L113</f>
        <v>187</v>
      </c>
      <c r="M110" s="119">
        <f>M113</f>
        <v>250</v>
      </c>
      <c r="N110" s="119">
        <f t="shared" ref="N110:Y110" si="13">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c r="A111" s="749"/>
      <c r="B111" s="750"/>
      <c r="C111" s="751"/>
      <c r="D111" s="56"/>
      <c r="E111" s="51"/>
      <c r="F111" s="51"/>
      <c r="G111" s="52"/>
      <c r="H111" s="51"/>
      <c r="I111" s="51"/>
      <c r="J111" s="119"/>
      <c r="K111" s="120"/>
      <c r="L111" s="19"/>
      <c r="M111" s="83"/>
      <c r="O111" s="83"/>
      <c r="Q111" s="83"/>
      <c r="S111" s="83"/>
      <c r="U111" s="83"/>
      <c r="W111" s="83"/>
      <c r="X111" s="83"/>
      <c r="Y111" s="87"/>
    </row>
    <row r="112" spans="1:25">
      <c r="A112" s="749" t="s">
        <v>401</v>
      </c>
      <c r="B112" s="750"/>
      <c r="C112" s="751"/>
      <c r="D112" s="759" t="s">
        <v>231</v>
      </c>
      <c r="E112" s="759"/>
      <c r="F112" s="759"/>
      <c r="G112" s="760"/>
      <c r="H112" s="101"/>
      <c r="I112" s="101"/>
      <c r="J112" s="123"/>
      <c r="K112" s="124"/>
      <c r="L112" s="80"/>
      <c r="M112" s="74"/>
      <c r="N112" s="91"/>
      <c r="O112" s="74"/>
      <c r="P112" s="91"/>
      <c r="Q112" s="74"/>
      <c r="R112" s="91"/>
      <c r="S112" s="74"/>
      <c r="T112" s="91"/>
      <c r="U112" s="74"/>
      <c r="W112" s="83"/>
      <c r="X112" s="83"/>
      <c r="Y112" s="74"/>
    </row>
    <row r="113" spans="1:2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c r="A114" s="749" t="s">
        <v>175</v>
      </c>
      <c r="B114" s="750"/>
      <c r="C114" s="751"/>
      <c r="D114" s="56" t="s">
        <v>145</v>
      </c>
      <c r="E114" s="56"/>
      <c r="F114" s="56"/>
      <c r="G114" s="57"/>
      <c r="H114" s="56"/>
      <c r="I114" s="56"/>
      <c r="J114" s="123">
        <v>8000</v>
      </c>
      <c r="K114" s="124"/>
      <c r="L114" s="19"/>
      <c r="M114" s="83"/>
      <c r="O114" s="83"/>
      <c r="Q114" s="83"/>
      <c r="S114" s="83"/>
      <c r="U114" s="83"/>
      <c r="W114" s="83"/>
      <c r="X114" s="83"/>
      <c r="Y114" s="83"/>
    </row>
    <row r="115" spans="1:25">
      <c r="A115" s="749" t="s">
        <v>112</v>
      </c>
      <c r="B115" s="750"/>
      <c r="C115" s="751"/>
      <c r="D115" s="56" t="s">
        <v>176</v>
      </c>
      <c r="E115" s="56"/>
      <c r="F115" s="56"/>
      <c r="G115" s="57"/>
      <c r="H115" s="56"/>
      <c r="I115" s="56"/>
      <c r="J115" s="121">
        <v>8000</v>
      </c>
      <c r="K115" s="122"/>
      <c r="L115" s="19"/>
      <c r="M115" s="83"/>
      <c r="O115" s="83"/>
      <c r="Q115" s="83"/>
      <c r="S115" s="83"/>
      <c r="U115" s="83"/>
      <c r="W115" s="83"/>
      <c r="X115" s="83"/>
      <c r="Y115" s="83"/>
    </row>
    <row r="116" spans="1:25">
      <c r="A116" s="749" t="s">
        <v>213</v>
      </c>
      <c r="B116" s="750"/>
      <c r="C116" s="751"/>
      <c r="D116" s="56" t="s">
        <v>214</v>
      </c>
      <c r="E116" s="56"/>
      <c r="F116" s="56"/>
      <c r="G116" s="57"/>
      <c r="H116" s="56"/>
      <c r="I116" s="56"/>
      <c r="J116" s="121">
        <v>1000</v>
      </c>
      <c r="K116" s="122"/>
      <c r="L116" s="19"/>
      <c r="M116" s="83"/>
      <c r="O116" s="83"/>
      <c r="Q116" s="83"/>
      <c r="S116" s="83"/>
      <c r="U116" s="83"/>
      <c r="W116" s="83"/>
      <c r="X116" s="83"/>
      <c r="Y116" s="83"/>
    </row>
    <row r="117" spans="1:25">
      <c r="A117" s="749" t="s">
        <v>215</v>
      </c>
      <c r="B117" s="750"/>
      <c r="C117" s="751"/>
      <c r="D117" s="56" t="s">
        <v>216</v>
      </c>
      <c r="E117" s="56"/>
      <c r="F117" s="56"/>
      <c r="G117" s="57"/>
      <c r="H117" s="56"/>
      <c r="I117" s="56"/>
      <c r="J117" s="121">
        <v>1000</v>
      </c>
      <c r="K117" s="122"/>
      <c r="L117" s="19"/>
      <c r="M117" s="83"/>
      <c r="O117" s="83"/>
      <c r="Q117" s="83"/>
      <c r="S117" s="83"/>
      <c r="U117" s="83"/>
      <c r="W117" s="83"/>
      <c r="X117" s="83"/>
      <c r="Y117" s="83"/>
    </row>
    <row r="118" spans="1:25">
      <c r="A118" s="4"/>
      <c r="B118" s="5"/>
      <c r="C118" s="9"/>
      <c r="D118" s="756"/>
      <c r="E118" s="756"/>
      <c r="F118" s="756"/>
      <c r="G118" s="757"/>
      <c r="H118" s="100"/>
      <c r="I118" s="100"/>
      <c r="J118" s="129"/>
      <c r="K118" s="130"/>
      <c r="L118" s="58"/>
      <c r="M118" s="83"/>
      <c r="O118" s="83"/>
      <c r="Q118" s="83"/>
      <c r="S118" s="83"/>
      <c r="U118" s="83"/>
      <c r="W118" s="83"/>
      <c r="X118" s="83"/>
      <c r="Y118" s="83"/>
    </row>
    <row r="119" spans="1:25" hidden="1">
      <c r="A119" s="12"/>
      <c r="B119" s="13"/>
      <c r="C119" s="20"/>
      <c r="D119" s="13"/>
      <c r="E119" s="13"/>
      <c r="F119" s="13"/>
      <c r="G119" s="20"/>
      <c r="H119" s="13"/>
      <c r="I119" s="13"/>
      <c r="J119" s="12"/>
      <c r="K119" s="20"/>
      <c r="L119" s="20"/>
      <c r="M119" s="83"/>
      <c r="O119" s="83"/>
      <c r="Q119" s="83"/>
      <c r="S119" s="83"/>
      <c r="U119" s="83"/>
      <c r="W119" s="83"/>
      <c r="X119" s="83"/>
      <c r="Y119" s="83"/>
    </row>
    <row r="120" spans="1:25" hidden="1">
      <c r="A120" s="12"/>
      <c r="B120" s="13"/>
      <c r="C120" s="20"/>
      <c r="D120" s="5"/>
      <c r="E120" s="5"/>
      <c r="F120" s="5"/>
      <c r="G120" s="20"/>
      <c r="H120" s="13"/>
      <c r="I120" s="13"/>
      <c r="J120" s="129"/>
      <c r="K120" s="130"/>
      <c r="L120" s="58"/>
      <c r="M120" s="83"/>
      <c r="O120" s="83"/>
      <c r="Q120" s="83"/>
      <c r="S120" s="83"/>
      <c r="U120" s="83"/>
      <c r="W120" s="83"/>
      <c r="X120" s="83"/>
      <c r="Y120" s="83"/>
    </row>
    <row r="121" spans="1:25" hidden="1">
      <c r="A121" s="50"/>
      <c r="B121" s="56"/>
      <c r="C121" s="57"/>
      <c r="D121" s="56"/>
      <c r="E121" s="56"/>
      <c r="F121" s="56"/>
      <c r="G121" s="57"/>
      <c r="H121" s="56"/>
      <c r="I121" s="56"/>
      <c r="J121" s="12"/>
      <c r="K121" s="20"/>
      <c r="L121" s="20"/>
      <c r="M121" s="83"/>
      <c r="O121" s="83"/>
      <c r="Q121" s="83"/>
      <c r="S121" s="83"/>
      <c r="U121" s="83"/>
      <c r="W121" s="83"/>
      <c r="X121" s="83"/>
      <c r="Y121" s="83"/>
    </row>
    <row r="122" spans="1:25" hidden="1">
      <c r="A122" s="50"/>
      <c r="B122" s="56"/>
      <c r="C122" s="57"/>
      <c r="D122" s="56"/>
      <c r="E122" s="56"/>
      <c r="F122" s="56"/>
      <c r="G122" s="57"/>
      <c r="H122" s="56"/>
      <c r="I122" s="56"/>
      <c r="J122" s="12"/>
      <c r="K122" s="20"/>
      <c r="L122" s="20"/>
      <c r="M122" s="83"/>
      <c r="O122" s="83"/>
      <c r="Q122" s="83"/>
      <c r="S122" s="83"/>
      <c r="U122" s="83"/>
      <c r="W122" s="83"/>
      <c r="X122" s="83"/>
      <c r="Y122" s="83"/>
    </row>
    <row r="123" spans="1:25">
      <c r="A123" s="749" t="s">
        <v>175</v>
      </c>
      <c r="B123" s="750"/>
      <c r="C123" s="751"/>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c r="A124" s="50"/>
      <c r="B124" s="56"/>
      <c r="C124" s="57"/>
      <c r="D124" s="56"/>
      <c r="E124" s="56"/>
      <c r="F124" s="56"/>
      <c r="G124" s="57"/>
      <c r="H124" s="56"/>
      <c r="I124" s="56"/>
      <c r="J124" s="12"/>
      <c r="K124" s="20"/>
      <c r="L124" s="20"/>
      <c r="M124" s="83"/>
      <c r="O124" s="83"/>
      <c r="Q124" s="83"/>
      <c r="S124" s="83"/>
      <c r="U124" s="83"/>
      <c r="W124" s="83"/>
      <c r="X124" s="83"/>
      <c r="Y124" s="83"/>
    </row>
    <row r="125" spans="1:25">
      <c r="A125" s="749" t="s">
        <v>283</v>
      </c>
      <c r="B125" s="750"/>
      <c r="C125" s="751"/>
      <c r="D125" s="56" t="s">
        <v>214</v>
      </c>
      <c r="E125" s="56"/>
      <c r="F125" s="56"/>
      <c r="G125" s="57"/>
      <c r="H125" s="56">
        <v>-1</v>
      </c>
      <c r="I125" s="56"/>
      <c r="J125" s="12"/>
      <c r="K125" s="20"/>
      <c r="L125" s="20">
        <v>16</v>
      </c>
      <c r="M125" s="83">
        <v>17</v>
      </c>
      <c r="O125" s="83"/>
      <c r="Q125" s="83"/>
      <c r="S125" s="83"/>
      <c r="U125" s="83"/>
      <c r="W125" s="83"/>
      <c r="X125" s="83"/>
      <c r="Y125" s="83"/>
    </row>
    <row r="126" spans="1:25" hidden="1">
      <c r="A126" s="50"/>
      <c r="B126" s="56"/>
      <c r="C126" s="57"/>
      <c r="D126" s="56"/>
      <c r="E126" s="56"/>
      <c r="F126" s="56"/>
      <c r="G126" s="57"/>
      <c r="H126" s="56"/>
      <c r="I126" s="56"/>
      <c r="J126" s="12"/>
      <c r="K126" s="20"/>
      <c r="L126" s="20"/>
      <c r="M126" s="83"/>
      <c r="O126" s="83"/>
      <c r="Q126" s="83"/>
      <c r="S126" s="83"/>
      <c r="U126" s="83"/>
      <c r="W126" s="83"/>
      <c r="X126" s="83"/>
      <c r="Y126" s="83"/>
    </row>
    <row r="127" spans="1:25" hidden="1">
      <c r="A127" s="50"/>
      <c r="B127" s="56"/>
      <c r="C127" s="57"/>
      <c r="D127" s="56"/>
      <c r="E127" s="56"/>
      <c r="F127" s="56"/>
      <c r="G127" s="57"/>
      <c r="H127" s="56"/>
      <c r="I127" s="56"/>
      <c r="J127" s="12"/>
      <c r="K127" s="20"/>
      <c r="L127" s="20"/>
      <c r="M127" s="83"/>
      <c r="O127" s="83"/>
      <c r="Q127" s="83"/>
      <c r="S127" s="83"/>
      <c r="U127" s="83"/>
      <c r="W127" s="83"/>
      <c r="X127" s="83"/>
      <c r="Y127" s="83"/>
    </row>
    <row r="128" spans="1:25" hidden="1">
      <c r="A128" s="50"/>
      <c r="B128" s="56"/>
      <c r="C128" s="57"/>
      <c r="D128" s="56"/>
      <c r="E128" s="56"/>
      <c r="F128" s="56"/>
      <c r="G128" s="57"/>
      <c r="H128" s="56"/>
      <c r="I128" s="56"/>
      <c r="J128" s="12"/>
      <c r="K128" s="20"/>
      <c r="L128" s="20"/>
      <c r="M128" s="83"/>
      <c r="O128" s="83"/>
      <c r="Q128" s="83"/>
      <c r="S128" s="83"/>
      <c r="U128" s="83"/>
      <c r="W128" s="83"/>
      <c r="X128" s="83"/>
      <c r="Y128" s="83"/>
    </row>
    <row r="129" spans="1:25" hidden="1">
      <c r="A129" s="50"/>
      <c r="B129" s="56"/>
      <c r="C129" s="57"/>
      <c r="D129" s="56"/>
      <c r="E129" s="56"/>
      <c r="F129" s="56"/>
      <c r="G129" s="57"/>
      <c r="H129" s="56"/>
      <c r="I129" s="56"/>
      <c r="J129" s="12"/>
      <c r="K129" s="20"/>
      <c r="L129" s="20"/>
      <c r="M129" s="83"/>
      <c r="O129" s="83"/>
      <c r="Q129" s="83"/>
      <c r="S129" s="83"/>
      <c r="U129" s="83"/>
      <c r="W129" s="83"/>
      <c r="X129" s="83"/>
      <c r="Y129" s="83"/>
    </row>
    <row r="130" spans="1:25" hidden="1">
      <c r="A130" s="50"/>
      <c r="B130" s="56"/>
      <c r="C130" s="57"/>
      <c r="D130" s="56"/>
      <c r="E130" s="56"/>
      <c r="F130" s="56"/>
      <c r="G130" s="57"/>
      <c r="H130" s="56"/>
      <c r="I130" s="56"/>
      <c r="J130" s="12"/>
      <c r="K130" s="20"/>
      <c r="L130" s="20"/>
      <c r="M130" s="83"/>
      <c r="O130" s="83"/>
      <c r="Q130" s="83"/>
      <c r="S130" s="83"/>
      <c r="U130" s="83"/>
      <c r="W130" s="83"/>
      <c r="X130" s="83"/>
      <c r="Y130" s="83"/>
    </row>
    <row r="131" spans="1:25" hidden="1">
      <c r="A131" s="50"/>
      <c r="B131" s="56"/>
      <c r="C131" s="57"/>
      <c r="D131" s="56"/>
      <c r="E131" s="56"/>
      <c r="F131" s="56"/>
      <c r="G131" s="57"/>
      <c r="H131" s="56"/>
      <c r="I131" s="56"/>
      <c r="J131" s="12"/>
      <c r="K131" s="20"/>
      <c r="L131" s="20"/>
      <c r="M131" s="83"/>
      <c r="O131" s="83"/>
      <c r="Q131" s="83"/>
      <c r="S131" s="83"/>
      <c r="U131" s="83"/>
      <c r="W131" s="83"/>
      <c r="X131" s="83"/>
      <c r="Y131" s="83"/>
    </row>
    <row r="132" spans="1:25" hidden="1">
      <c r="A132" s="50"/>
      <c r="B132" s="56"/>
      <c r="C132" s="57"/>
      <c r="D132" s="56"/>
      <c r="E132" s="56"/>
      <c r="F132" s="56"/>
      <c r="G132" s="57"/>
      <c r="H132" s="56"/>
      <c r="I132" s="56"/>
      <c r="J132" s="12"/>
      <c r="K132" s="20"/>
      <c r="L132" s="20"/>
      <c r="M132" s="83"/>
      <c r="O132" s="83"/>
      <c r="Q132" s="83"/>
      <c r="S132" s="83"/>
      <c r="U132" s="83"/>
      <c r="W132" s="83"/>
      <c r="X132" s="83"/>
      <c r="Y132" s="83"/>
    </row>
    <row r="133" spans="1:25">
      <c r="A133" s="50"/>
      <c r="B133" s="56"/>
      <c r="C133" s="57"/>
      <c r="D133" s="56"/>
      <c r="E133" s="56"/>
      <c r="F133" s="56"/>
      <c r="G133" s="57"/>
      <c r="H133" s="56"/>
      <c r="I133" s="56"/>
      <c r="J133" s="12"/>
      <c r="K133" s="20"/>
      <c r="L133" s="20"/>
      <c r="M133" s="83"/>
      <c r="O133" s="83"/>
      <c r="Q133" s="83"/>
      <c r="S133" s="83"/>
      <c r="U133" s="83"/>
      <c r="W133" s="83"/>
      <c r="X133" s="83"/>
      <c r="Y133" s="83"/>
    </row>
    <row r="134" spans="1:25">
      <c r="A134" s="747" t="s">
        <v>402</v>
      </c>
      <c r="B134" s="748"/>
      <c r="C134" s="870"/>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c r="A135" s="60"/>
      <c r="B135" s="51"/>
      <c r="C135" s="52"/>
      <c r="D135" s="51" t="s">
        <v>130</v>
      </c>
      <c r="E135" s="51"/>
      <c r="F135" s="51"/>
      <c r="G135" s="52"/>
      <c r="H135" s="51">
        <v>551</v>
      </c>
      <c r="I135" s="51"/>
      <c r="J135" s="129">
        <f>J137</f>
        <v>400</v>
      </c>
      <c r="K135" s="130"/>
      <c r="L135" s="129">
        <f>L137</f>
        <v>267</v>
      </c>
      <c r="M135" s="129">
        <f>M137</f>
        <v>473</v>
      </c>
      <c r="N135" s="129">
        <f t="shared" ref="N135:Y135" si="14">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c r="A137" s="749" t="s">
        <v>403</v>
      </c>
      <c r="B137" s="750"/>
      <c r="C137" s="751"/>
      <c r="D137" s="62" t="s">
        <v>287</v>
      </c>
      <c r="E137" s="62"/>
      <c r="F137" s="62"/>
      <c r="G137" s="63"/>
      <c r="H137" s="62">
        <v>551</v>
      </c>
      <c r="I137" s="62"/>
      <c r="J137" s="123">
        <f>J145+J185</f>
        <v>400</v>
      </c>
      <c r="K137" s="124"/>
      <c r="L137" s="123">
        <f>L145+L185</f>
        <v>267</v>
      </c>
      <c r="M137" s="123">
        <f>M145+M185</f>
        <v>473</v>
      </c>
      <c r="N137" s="123">
        <f t="shared" ref="N137:Y137" si="15">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c r="A143" s="749" t="s">
        <v>404</v>
      </c>
      <c r="B143" s="750"/>
      <c r="C143" s="751"/>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c r="A145" s="50"/>
      <c r="B145" s="56"/>
      <c r="C145" s="57"/>
      <c r="D145" s="64" t="s">
        <v>439</v>
      </c>
      <c r="E145" s="64"/>
      <c r="F145" s="64"/>
      <c r="G145" s="65"/>
      <c r="H145" s="64">
        <v>339</v>
      </c>
      <c r="I145" s="64"/>
      <c r="J145" s="117">
        <f>J156+J165</f>
        <v>215</v>
      </c>
      <c r="K145" s="118"/>
      <c r="L145" s="117">
        <f>L156+L165</f>
        <v>114</v>
      </c>
      <c r="M145" s="117">
        <f>M156+M165</f>
        <v>253</v>
      </c>
      <c r="N145" s="117">
        <f t="shared" ref="N145:X145" si="16">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c r="A147" s="749" t="s">
        <v>438</v>
      </c>
      <c r="B147" s="750"/>
      <c r="C147" s="751"/>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c r="A153" s="50"/>
      <c r="B153" s="56"/>
      <c r="C153" s="57"/>
      <c r="D153" s="56"/>
      <c r="E153" s="56"/>
      <c r="F153" s="56"/>
      <c r="G153" s="57"/>
      <c r="H153" s="56"/>
      <c r="I153" s="56"/>
      <c r="J153" s="17"/>
      <c r="K153" s="19"/>
      <c r="L153" s="19"/>
      <c r="M153" s="83"/>
      <c r="O153" s="83"/>
      <c r="Q153" s="83"/>
      <c r="S153" s="83"/>
      <c r="U153" s="83"/>
      <c r="W153" s="83"/>
      <c r="X153" s="83"/>
      <c r="Y153" s="83"/>
    </row>
    <row r="154" spans="1:25">
      <c r="A154" s="874" t="s">
        <v>177</v>
      </c>
      <c r="B154" s="875"/>
      <c r="C154" s="876"/>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c r="A156" s="244"/>
      <c r="B156" s="245"/>
      <c r="C156" s="246"/>
      <c r="D156" s="247" t="s">
        <v>239</v>
      </c>
      <c r="E156" s="247"/>
      <c r="F156" s="247"/>
      <c r="G156" s="251"/>
      <c r="H156" s="64">
        <v>335</v>
      </c>
      <c r="I156" s="64"/>
      <c r="J156" s="117">
        <f>J160</f>
        <v>205</v>
      </c>
      <c r="K156" s="118"/>
      <c r="L156" s="117">
        <f>L160</f>
        <v>113</v>
      </c>
      <c r="M156" s="117">
        <f>M160</f>
        <v>250</v>
      </c>
      <c r="N156" s="117">
        <f t="shared" ref="N156:Y156" si="17">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c r="A157" s="874" t="s">
        <v>238</v>
      </c>
      <c r="B157" s="875"/>
      <c r="C157" s="876"/>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c r="A161" s="244"/>
      <c r="B161" s="245"/>
      <c r="C161" s="246"/>
      <c r="D161" s="245"/>
      <c r="E161" s="245"/>
      <c r="F161" s="245"/>
      <c r="G161" s="246"/>
      <c r="H161" s="56"/>
      <c r="I161" s="56"/>
      <c r="J161" s="123"/>
      <c r="K161" s="124"/>
      <c r="L161" s="19"/>
      <c r="M161" s="83"/>
      <c r="O161" s="83"/>
      <c r="Q161" s="83"/>
      <c r="S161" s="83"/>
      <c r="U161" s="83"/>
      <c r="W161" s="83"/>
      <c r="X161" s="83"/>
      <c r="Y161" s="83"/>
    </row>
    <row r="162" spans="1:25">
      <c r="A162" s="244"/>
      <c r="B162" s="245"/>
      <c r="C162" s="246"/>
      <c r="D162" s="245"/>
      <c r="E162" s="245"/>
      <c r="F162" s="245"/>
      <c r="G162" s="246"/>
      <c r="H162" s="56"/>
      <c r="I162" s="56"/>
      <c r="J162" s="17"/>
      <c r="K162" s="19"/>
      <c r="L162" s="19"/>
      <c r="M162" s="83"/>
      <c r="O162" s="83"/>
      <c r="Q162" s="83"/>
      <c r="S162" s="83"/>
      <c r="U162" s="83"/>
      <c r="W162" s="83"/>
      <c r="X162" s="83"/>
      <c r="Y162" s="83"/>
    </row>
    <row r="163" spans="1:25">
      <c r="A163" s="871" t="s">
        <v>243</v>
      </c>
      <c r="B163" s="895"/>
      <c r="C163" s="896"/>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c r="A165" s="250"/>
      <c r="B165" s="247"/>
      <c r="C165" s="251"/>
      <c r="D165" s="247" t="s">
        <v>245</v>
      </c>
      <c r="E165" s="247"/>
      <c r="F165" s="247"/>
      <c r="G165" s="251"/>
      <c r="H165" s="64">
        <v>4</v>
      </c>
      <c r="I165" s="64"/>
      <c r="J165" s="117">
        <f>J168</f>
        <v>10</v>
      </c>
      <c r="K165" s="118"/>
      <c r="L165" s="117">
        <f>L168</f>
        <v>1</v>
      </c>
      <c r="M165" s="117">
        <f>M168</f>
        <v>3</v>
      </c>
      <c r="N165" s="117">
        <f t="shared" ref="N165:Y165" si="18">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c r="A166" s="244"/>
      <c r="B166" s="245"/>
      <c r="C166" s="246"/>
      <c r="D166" s="245"/>
      <c r="E166" s="245"/>
      <c r="F166" s="245"/>
      <c r="G166" s="246"/>
      <c r="H166" s="56"/>
      <c r="I166" s="56"/>
      <c r="J166" s="17"/>
      <c r="K166" s="19"/>
      <c r="L166" s="19"/>
      <c r="M166" s="83"/>
      <c r="O166" s="83"/>
      <c r="Q166" s="83"/>
      <c r="S166" s="83"/>
      <c r="U166" s="83"/>
      <c r="W166" s="83"/>
      <c r="X166" s="83"/>
      <c r="Y166" s="87"/>
    </row>
    <row r="167" spans="1:25">
      <c r="A167" s="871" t="s">
        <v>151</v>
      </c>
      <c r="B167" s="895"/>
      <c r="C167" s="896"/>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c r="A170" s="244"/>
      <c r="B170" s="245"/>
      <c r="C170" s="246"/>
      <c r="D170" s="245"/>
      <c r="E170" s="245"/>
      <c r="F170" s="245"/>
      <c r="G170" s="246"/>
      <c r="H170" s="56"/>
      <c r="I170" s="56"/>
      <c r="J170" s="123"/>
      <c r="K170" s="124"/>
      <c r="L170" s="19"/>
      <c r="M170" s="83"/>
      <c r="O170" s="83"/>
      <c r="Q170" s="83"/>
      <c r="S170" s="83"/>
      <c r="U170" s="83"/>
      <c r="W170" s="83"/>
      <c r="X170" s="83"/>
      <c r="Y170" s="83"/>
    </row>
    <row r="171" spans="1:2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idden="1">
      <c r="A173" s="874" t="s">
        <v>115</v>
      </c>
      <c r="B173" s="875"/>
      <c r="C173" s="876"/>
      <c r="D173" s="245" t="s">
        <v>113</v>
      </c>
      <c r="E173" s="245"/>
      <c r="F173" s="245"/>
      <c r="G173" s="246"/>
      <c r="H173" s="69"/>
      <c r="I173" s="69"/>
      <c r="J173" s="17"/>
      <c r="K173" s="19"/>
      <c r="L173" s="19"/>
      <c r="M173" s="83"/>
      <c r="O173" s="83"/>
      <c r="Q173" s="83"/>
      <c r="S173" s="83"/>
      <c r="U173" s="83"/>
      <c r="W173" s="83"/>
      <c r="X173" s="83"/>
      <c r="Y173" s="83"/>
    </row>
    <row r="174" spans="1:2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idden="1">
      <c r="A178" s="244"/>
      <c r="B178" s="245"/>
      <c r="C178" s="246"/>
      <c r="D178" s="245"/>
      <c r="E178" s="245"/>
      <c r="F178" s="245"/>
      <c r="G178" s="246"/>
      <c r="H178" s="69"/>
      <c r="I178" s="69"/>
      <c r="J178" s="17"/>
      <c r="K178" s="19"/>
      <c r="L178" s="19"/>
      <c r="M178" s="83"/>
      <c r="O178" s="83"/>
      <c r="Q178" s="83"/>
      <c r="S178" s="83"/>
      <c r="U178" s="83"/>
      <c r="W178" s="83"/>
      <c r="X178" s="83"/>
      <c r="Y178" s="83"/>
    </row>
    <row r="179" spans="1:25">
      <c r="A179" s="871" t="s">
        <v>405</v>
      </c>
      <c r="B179" s="895"/>
      <c r="C179" s="896"/>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c r="A181" s="45"/>
      <c r="B181" s="64"/>
      <c r="C181" s="65"/>
      <c r="D181" s="64" t="s">
        <v>292</v>
      </c>
      <c r="E181" s="64"/>
      <c r="F181" s="64"/>
      <c r="G181" s="65"/>
      <c r="H181" s="64">
        <v>212</v>
      </c>
      <c r="I181" s="64"/>
      <c r="J181" s="117">
        <f>J185</f>
        <v>185</v>
      </c>
      <c r="K181" s="118"/>
      <c r="L181" s="117">
        <f>L185</f>
        <v>153</v>
      </c>
      <c r="M181" s="117">
        <f>M185</f>
        <v>220</v>
      </c>
      <c r="N181" s="117">
        <f t="shared" ref="N181:Y181" si="19">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c r="A182" s="50"/>
      <c r="B182" s="56"/>
      <c r="C182" s="57"/>
      <c r="D182" s="56"/>
      <c r="E182" s="56"/>
      <c r="F182" s="56"/>
      <c r="G182" s="57"/>
      <c r="H182" s="56"/>
      <c r="I182" s="56"/>
      <c r="J182" s="12"/>
      <c r="K182" s="20"/>
      <c r="L182" s="20"/>
      <c r="M182" s="83"/>
      <c r="O182" s="83"/>
      <c r="Q182" s="83"/>
      <c r="S182" s="83"/>
      <c r="U182" s="83"/>
      <c r="W182" s="83"/>
      <c r="X182" s="83"/>
      <c r="Y182" s="87"/>
    </row>
    <row r="183" spans="1:25">
      <c r="A183" s="749" t="s">
        <v>406</v>
      </c>
      <c r="B183" s="750"/>
      <c r="C183" s="751"/>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c r="A186" s="50"/>
      <c r="B186" s="56"/>
      <c r="C186" s="57"/>
      <c r="D186" s="56"/>
      <c r="E186" s="56"/>
      <c r="F186" s="56"/>
      <c r="G186" s="57"/>
      <c r="H186" s="56"/>
      <c r="I186" s="56"/>
      <c r="J186" s="123">
        <v>185</v>
      </c>
      <c r="K186" s="124"/>
      <c r="L186" s="19"/>
      <c r="M186" s="83"/>
      <c r="O186" s="83"/>
      <c r="Q186" s="83"/>
      <c r="S186" s="83"/>
      <c r="U186" s="83"/>
      <c r="W186" s="83"/>
      <c r="X186" s="83"/>
      <c r="Y186" s="83"/>
    </row>
    <row r="187" spans="1:25">
      <c r="A187" s="50"/>
      <c r="B187" s="56"/>
      <c r="C187" s="57"/>
      <c r="D187" s="56"/>
      <c r="E187" s="56"/>
      <c r="F187" s="56"/>
      <c r="G187" s="57"/>
      <c r="H187" s="56"/>
      <c r="I187" s="56"/>
      <c r="J187" s="17"/>
      <c r="K187" s="19"/>
      <c r="L187" s="19"/>
      <c r="M187" s="83"/>
      <c r="O187" s="83"/>
      <c r="Q187" s="83"/>
      <c r="S187" s="83"/>
      <c r="U187" s="83"/>
      <c r="W187" s="83"/>
      <c r="X187" s="83"/>
      <c r="Y187" s="83"/>
    </row>
    <row r="188" spans="1:25">
      <c r="A188" s="50"/>
      <c r="B188" s="56"/>
      <c r="C188" s="57"/>
      <c r="D188" s="56"/>
      <c r="E188" s="56"/>
      <c r="F188" s="56"/>
      <c r="G188" s="57"/>
      <c r="H188" s="56"/>
      <c r="I188" s="56"/>
      <c r="J188" s="17"/>
      <c r="K188" s="19"/>
      <c r="L188" s="19"/>
      <c r="M188" s="83"/>
      <c r="O188" s="83"/>
      <c r="Q188" s="83"/>
      <c r="S188" s="83"/>
      <c r="U188" s="83"/>
      <c r="W188" s="83"/>
      <c r="X188" s="83"/>
      <c r="Y188" s="83"/>
    </row>
    <row r="189" spans="1:25">
      <c r="A189" s="871" t="s">
        <v>294</v>
      </c>
      <c r="B189" s="895"/>
      <c r="C189" s="896"/>
      <c r="D189" s="267" t="s">
        <v>295</v>
      </c>
      <c r="E189" s="243"/>
      <c r="F189" s="243"/>
      <c r="G189" s="266"/>
      <c r="H189" s="56"/>
      <c r="I189" s="56"/>
      <c r="J189" s="17"/>
      <c r="K189" s="19"/>
      <c r="L189" s="19"/>
      <c r="M189" s="83"/>
      <c r="O189" s="83"/>
      <c r="Q189" s="83"/>
      <c r="S189" s="83"/>
      <c r="U189" s="83"/>
      <c r="W189" s="83"/>
      <c r="X189" s="83"/>
      <c r="Y189" s="83"/>
    </row>
    <row r="190" spans="1:2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c r="A191" s="244"/>
      <c r="B191" s="245"/>
      <c r="C191" s="246"/>
      <c r="D191" s="245"/>
      <c r="E191" s="245"/>
      <c r="F191" s="245"/>
      <c r="G191" s="246"/>
      <c r="H191" s="56"/>
      <c r="I191" s="56"/>
      <c r="J191" s="17"/>
      <c r="K191" s="19"/>
      <c r="L191" s="19"/>
      <c r="M191" s="83"/>
      <c r="O191" s="83"/>
      <c r="Q191" s="83"/>
      <c r="S191" s="83"/>
      <c r="U191" s="83"/>
      <c r="W191" s="83"/>
      <c r="X191" s="83"/>
      <c r="Y191" s="83"/>
    </row>
    <row r="192" spans="1:2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idden="1">
      <c r="A194" s="50"/>
      <c r="B194" s="56"/>
      <c r="C194" s="57"/>
      <c r="D194" s="56"/>
      <c r="E194" s="56"/>
      <c r="F194" s="56"/>
      <c r="G194" s="57"/>
      <c r="H194" s="56"/>
      <c r="I194" s="56"/>
      <c r="J194" s="17"/>
      <c r="K194" s="19"/>
      <c r="L194" s="19"/>
      <c r="M194" s="83"/>
      <c r="O194" s="83"/>
      <c r="Q194" s="83"/>
      <c r="S194" s="83"/>
      <c r="U194" s="83"/>
      <c r="W194" s="83"/>
      <c r="X194" s="83"/>
      <c r="Y194" s="83"/>
    </row>
    <row r="195" spans="1:25" hidden="1">
      <c r="A195" s="50"/>
      <c r="B195" s="56"/>
      <c r="C195" s="57"/>
      <c r="D195" s="56"/>
      <c r="E195" s="56"/>
      <c r="F195" s="56"/>
      <c r="G195" s="57"/>
      <c r="H195" s="56"/>
      <c r="I195" s="56"/>
      <c r="J195" s="121"/>
      <c r="K195" s="122"/>
      <c r="L195" s="19"/>
      <c r="M195" s="83"/>
      <c r="O195" s="83"/>
      <c r="Q195" s="83"/>
      <c r="S195" s="83"/>
      <c r="U195" s="83"/>
      <c r="W195" s="83"/>
      <c r="X195" s="83"/>
      <c r="Y195" s="87"/>
    </row>
    <row r="196" spans="1:25" hidden="1">
      <c r="A196" s="50"/>
      <c r="B196" s="56"/>
      <c r="C196" s="57"/>
      <c r="D196" s="56"/>
      <c r="E196" s="56"/>
      <c r="F196" s="56"/>
      <c r="G196" s="57"/>
      <c r="H196" s="56"/>
      <c r="I196" s="56"/>
      <c r="J196" s="17"/>
      <c r="K196" s="19"/>
      <c r="L196" s="19"/>
      <c r="M196" s="83"/>
      <c r="O196" s="83"/>
      <c r="Q196" s="83"/>
      <c r="S196" s="83"/>
      <c r="U196" s="83"/>
      <c r="W196" s="83"/>
      <c r="X196" s="83"/>
      <c r="Y196" s="87"/>
    </row>
    <row r="197" spans="1:25" hidden="1">
      <c r="A197" s="50"/>
      <c r="B197" s="56"/>
      <c r="C197" s="57"/>
      <c r="D197" s="56"/>
      <c r="E197" s="56"/>
      <c r="F197" s="56"/>
      <c r="G197" s="57"/>
      <c r="H197" s="56"/>
      <c r="I197" s="56"/>
      <c r="J197" s="17"/>
      <c r="K197" s="19"/>
      <c r="L197" s="19"/>
      <c r="M197" s="83"/>
      <c r="O197" s="83"/>
      <c r="Q197" s="83"/>
      <c r="S197" s="83"/>
      <c r="U197" s="83"/>
      <c r="W197" s="83"/>
      <c r="X197" s="83"/>
      <c r="Y197" s="87"/>
    </row>
    <row r="198" spans="1:25" hidden="1">
      <c r="A198" s="50"/>
      <c r="B198" s="56"/>
      <c r="C198" s="57"/>
      <c r="D198" s="56"/>
      <c r="E198" s="56"/>
      <c r="F198" s="56"/>
      <c r="G198" s="57"/>
      <c r="H198" s="56"/>
      <c r="I198" s="56"/>
      <c r="J198" s="17"/>
      <c r="K198" s="19"/>
      <c r="L198" s="19"/>
      <c r="M198" s="83"/>
      <c r="O198" s="83"/>
      <c r="Q198" s="83"/>
      <c r="S198" s="83"/>
      <c r="U198" s="83"/>
      <c r="W198" s="83"/>
      <c r="X198" s="83"/>
      <c r="Y198" s="87"/>
    </row>
    <row r="199" spans="1:25" hidden="1">
      <c r="A199" s="50"/>
      <c r="B199" s="56"/>
      <c r="C199" s="57"/>
      <c r="D199" s="56"/>
      <c r="E199" s="56"/>
      <c r="F199" s="56"/>
      <c r="G199" s="57"/>
      <c r="H199" s="56"/>
      <c r="I199" s="56"/>
      <c r="J199" s="17"/>
      <c r="K199" s="19"/>
      <c r="L199" s="19"/>
      <c r="M199" s="83"/>
      <c r="O199" s="83"/>
      <c r="Q199" s="83"/>
      <c r="S199" s="83"/>
      <c r="U199" s="83"/>
      <c r="W199" s="83"/>
      <c r="X199" s="83"/>
      <c r="Y199" s="87"/>
    </row>
    <row r="200" spans="1:25" hidden="1">
      <c r="A200" s="50"/>
      <c r="B200" s="56"/>
      <c r="C200" s="57"/>
      <c r="D200" s="56"/>
      <c r="E200" s="56"/>
      <c r="F200" s="56"/>
      <c r="G200" s="57"/>
      <c r="H200" s="56"/>
      <c r="I200" s="56"/>
      <c r="J200" s="17"/>
      <c r="K200" s="19"/>
      <c r="L200" s="19"/>
      <c r="M200" s="83"/>
      <c r="O200" s="83"/>
      <c r="Q200" s="83"/>
      <c r="S200" s="83"/>
      <c r="U200" s="83"/>
      <c r="W200" s="83"/>
      <c r="X200" s="83"/>
      <c r="Y200" s="87"/>
    </row>
    <row r="201" spans="1:25">
      <c r="A201" s="50"/>
      <c r="B201" s="56"/>
      <c r="C201" s="57"/>
      <c r="D201" s="56"/>
      <c r="E201" s="56"/>
      <c r="F201" s="56"/>
      <c r="G201" s="57"/>
      <c r="H201" s="56"/>
      <c r="I201" s="56"/>
      <c r="J201" s="17"/>
      <c r="K201" s="19"/>
      <c r="L201" s="19"/>
      <c r="M201" s="83"/>
      <c r="O201" s="83"/>
      <c r="Q201" s="83"/>
      <c r="S201" s="83"/>
      <c r="U201" s="83"/>
      <c r="W201" s="83"/>
      <c r="X201" s="83"/>
      <c r="Y201" s="87"/>
    </row>
    <row r="202" spans="1:25">
      <c r="A202" s="749" t="s">
        <v>118</v>
      </c>
      <c r="B202" s="750"/>
      <c r="C202" s="751"/>
      <c r="D202" s="56" t="s">
        <v>119</v>
      </c>
      <c r="E202" s="56"/>
      <c r="F202" s="56"/>
      <c r="G202" s="57"/>
      <c r="H202" s="56"/>
      <c r="I202" s="56"/>
      <c r="J202" s="17"/>
      <c r="K202" s="19"/>
      <c r="L202" s="19"/>
      <c r="M202" s="83"/>
      <c r="O202" s="83"/>
      <c r="Q202" s="83"/>
      <c r="S202" s="83"/>
      <c r="U202" s="83"/>
      <c r="W202" s="83"/>
      <c r="X202" s="83"/>
      <c r="Y202" s="87"/>
    </row>
    <row r="203" spans="1:2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c r="A204" s="50"/>
      <c r="B204" s="56"/>
      <c r="C204" s="57"/>
      <c r="D204" s="56"/>
      <c r="E204" s="56"/>
      <c r="F204" s="56"/>
      <c r="G204" s="57"/>
      <c r="H204" s="56"/>
      <c r="I204" s="56"/>
      <c r="J204" s="17"/>
      <c r="K204" s="19"/>
      <c r="L204" s="19"/>
      <c r="M204" s="83"/>
      <c r="O204" s="83"/>
      <c r="Q204" s="83"/>
      <c r="S204" s="83"/>
      <c r="U204" s="83"/>
      <c r="W204" s="83"/>
      <c r="X204" s="83"/>
      <c r="Y204" s="87"/>
    </row>
    <row r="205" spans="1:25">
      <c r="A205" s="50"/>
      <c r="B205" s="56"/>
      <c r="C205" s="57"/>
      <c r="D205" s="56"/>
      <c r="E205" s="56"/>
      <c r="F205" s="56"/>
      <c r="G205" s="57"/>
      <c r="H205" s="56"/>
      <c r="I205" s="56"/>
      <c r="J205" s="17"/>
      <c r="K205" s="19"/>
      <c r="L205" s="19"/>
      <c r="M205" s="83"/>
      <c r="O205" s="83"/>
      <c r="Q205" s="83"/>
      <c r="S205" s="83"/>
      <c r="U205" s="83"/>
      <c r="W205" s="83"/>
      <c r="X205" s="83"/>
      <c r="Y205" s="87"/>
    </row>
    <row r="206" spans="1:25">
      <c r="A206" s="749" t="s">
        <v>121</v>
      </c>
      <c r="B206" s="750"/>
      <c r="C206" s="751"/>
      <c r="D206" s="56" t="s">
        <v>146</v>
      </c>
      <c r="E206" s="56"/>
      <c r="F206" s="56"/>
      <c r="G206" s="57"/>
      <c r="H206" s="56"/>
      <c r="I206" s="56"/>
      <c r="J206" s="17"/>
      <c r="K206" s="19"/>
      <c r="L206" s="19"/>
      <c r="M206" s="83"/>
      <c r="O206" s="83"/>
      <c r="Q206" s="83"/>
      <c r="S206" s="83"/>
      <c r="U206" s="83"/>
      <c r="W206" s="83"/>
      <c r="X206" s="83"/>
      <c r="Y206" s="87"/>
    </row>
    <row r="207" spans="1:25">
      <c r="A207" s="50"/>
      <c r="B207" s="56"/>
      <c r="C207" s="57"/>
      <c r="D207" s="56" t="s">
        <v>147</v>
      </c>
      <c r="E207" s="56"/>
      <c r="F207" s="56"/>
      <c r="G207" s="57"/>
      <c r="H207" s="56"/>
      <c r="I207" s="56"/>
      <c r="J207" s="121"/>
      <c r="K207" s="122"/>
      <c r="L207" s="19"/>
      <c r="M207" s="83"/>
      <c r="O207" s="83"/>
      <c r="Q207" s="83"/>
      <c r="S207" s="83"/>
      <c r="U207" s="83"/>
      <c r="W207" s="83"/>
      <c r="X207" s="83"/>
      <c r="Y207" s="87"/>
    </row>
    <row r="208" spans="1:2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c r="A209" s="50"/>
      <c r="B209" s="56"/>
      <c r="C209" s="57"/>
      <c r="D209" s="56"/>
      <c r="E209" s="56"/>
      <c r="F209" s="56"/>
      <c r="G209" s="57"/>
      <c r="H209" s="56"/>
      <c r="I209" s="56"/>
      <c r="J209" s="17"/>
      <c r="K209" s="19"/>
      <c r="L209" s="19"/>
      <c r="M209" s="83"/>
      <c r="O209" s="83"/>
      <c r="Q209" s="83"/>
      <c r="S209" s="83"/>
      <c r="U209" s="83"/>
      <c r="W209" s="83"/>
      <c r="X209" s="83"/>
      <c r="Y209" s="87"/>
    </row>
    <row r="210" spans="1:25">
      <c r="A210" s="749" t="s">
        <v>183</v>
      </c>
      <c r="B210" s="750"/>
      <c r="C210" s="751"/>
      <c r="D210" s="56" t="s">
        <v>131</v>
      </c>
      <c r="E210" s="56"/>
      <c r="F210" s="56"/>
      <c r="G210" s="57"/>
      <c r="H210" s="56"/>
      <c r="I210" s="56"/>
      <c r="J210" s="17"/>
      <c r="K210" s="19"/>
      <c r="L210" s="19"/>
      <c r="M210" s="83"/>
      <c r="O210" s="83"/>
      <c r="Q210" s="83"/>
      <c r="S210" s="83"/>
      <c r="U210" s="83"/>
      <c r="W210" s="83"/>
      <c r="X210" s="83"/>
      <c r="Y210" s="87"/>
    </row>
    <row r="211" spans="1:25">
      <c r="A211" s="50"/>
      <c r="B211" s="56"/>
      <c r="C211" s="57"/>
      <c r="D211" s="56" t="s">
        <v>184</v>
      </c>
      <c r="E211" s="56"/>
      <c r="F211" s="56"/>
      <c r="G211" s="57"/>
      <c r="H211" s="56"/>
      <c r="I211" s="56"/>
      <c r="J211" s="17"/>
      <c r="K211" s="19"/>
      <c r="L211" s="19"/>
      <c r="M211" s="83"/>
      <c r="O211" s="83"/>
      <c r="Q211" s="83"/>
      <c r="S211" s="83"/>
      <c r="U211" s="83"/>
      <c r="W211" s="83"/>
      <c r="X211" s="83"/>
      <c r="Y211" s="87"/>
    </row>
    <row r="212" spans="1:25">
      <c r="A212" s="50"/>
      <c r="B212" s="56"/>
      <c r="C212" s="57"/>
      <c r="D212" s="56" t="s">
        <v>185</v>
      </c>
      <c r="E212" s="56"/>
      <c r="F212" s="56"/>
      <c r="G212" s="57"/>
      <c r="H212" s="56"/>
      <c r="I212" s="56"/>
      <c r="J212" s="121"/>
      <c r="K212" s="122"/>
      <c r="L212" s="19"/>
      <c r="M212" s="83"/>
      <c r="O212" s="83"/>
      <c r="Q212" s="83"/>
      <c r="S212" s="83"/>
      <c r="U212" s="83"/>
      <c r="W212" s="83"/>
      <c r="X212" s="83"/>
      <c r="Y212" s="87"/>
    </row>
    <row r="213" spans="1:25">
      <c r="A213" s="50"/>
      <c r="B213" s="56"/>
      <c r="C213" s="57"/>
      <c r="D213" s="56"/>
      <c r="E213" s="56"/>
      <c r="F213" s="56"/>
      <c r="G213" s="57"/>
      <c r="H213" s="56"/>
      <c r="I213" s="56"/>
      <c r="J213" s="17"/>
      <c r="K213" s="19"/>
      <c r="L213" s="19"/>
      <c r="M213" s="83"/>
      <c r="O213" s="83"/>
      <c r="Q213" s="83"/>
      <c r="S213" s="83"/>
      <c r="U213" s="83"/>
      <c r="W213" s="83"/>
      <c r="X213" s="83"/>
      <c r="Y213" s="87"/>
    </row>
    <row r="214" spans="1:25" hidden="1">
      <c r="A214" s="50"/>
      <c r="B214" s="56"/>
      <c r="C214" s="57"/>
      <c r="D214" s="56"/>
      <c r="E214" s="56"/>
      <c r="F214" s="56"/>
      <c r="G214" s="57"/>
      <c r="H214" s="56"/>
      <c r="I214" s="56"/>
      <c r="J214" s="17"/>
      <c r="K214" s="19"/>
      <c r="L214" s="19"/>
      <c r="M214" s="83"/>
      <c r="O214" s="83"/>
      <c r="Q214" s="83"/>
      <c r="S214" s="83"/>
      <c r="U214" s="83"/>
      <c r="W214" s="83"/>
      <c r="X214" s="83"/>
      <c r="Y214" s="87"/>
    </row>
    <row r="215" spans="1:25" hidden="1">
      <c r="A215" s="50"/>
      <c r="B215" s="56"/>
      <c r="C215" s="57"/>
      <c r="D215" s="56"/>
      <c r="E215" s="56"/>
      <c r="F215" s="56"/>
      <c r="G215" s="57"/>
      <c r="H215" s="56"/>
      <c r="I215" s="56"/>
      <c r="J215" s="17"/>
      <c r="K215" s="19"/>
      <c r="L215" s="19"/>
      <c r="M215" s="83"/>
      <c r="O215" s="83"/>
      <c r="Q215" s="83"/>
      <c r="S215" s="83"/>
      <c r="U215" s="83"/>
      <c r="W215" s="83"/>
      <c r="X215" s="83"/>
      <c r="Y215" s="87"/>
    </row>
    <row r="216" spans="1:25" hidden="1">
      <c r="A216" s="50"/>
      <c r="B216" s="56"/>
      <c r="C216" s="57"/>
      <c r="D216" s="56"/>
      <c r="E216" s="56"/>
      <c r="F216" s="56"/>
      <c r="G216" s="57"/>
      <c r="H216" s="56"/>
      <c r="I216" s="56"/>
      <c r="J216" s="17"/>
      <c r="K216" s="19"/>
      <c r="L216" s="19"/>
      <c r="M216" s="83"/>
      <c r="O216" s="83"/>
      <c r="Q216" s="83"/>
      <c r="S216" s="83"/>
      <c r="U216" s="83"/>
      <c r="W216" s="83"/>
      <c r="X216" s="83"/>
      <c r="Y216" s="87"/>
    </row>
    <row r="217" spans="1:25" hidden="1">
      <c r="A217" s="50"/>
      <c r="B217" s="56"/>
      <c r="C217" s="57"/>
      <c r="D217" s="56"/>
      <c r="E217" s="56"/>
      <c r="F217" s="56"/>
      <c r="G217" s="57"/>
      <c r="H217" s="56"/>
      <c r="I217" s="56"/>
      <c r="J217" s="17"/>
      <c r="K217" s="19"/>
      <c r="L217" s="19"/>
      <c r="M217" s="83"/>
      <c r="O217" s="83"/>
      <c r="Q217" s="83"/>
      <c r="S217" s="83"/>
      <c r="U217" s="83"/>
      <c r="W217" s="83"/>
      <c r="X217" s="83"/>
      <c r="Y217" s="87"/>
    </row>
    <row r="218" spans="1:25" hidden="1">
      <c r="A218" s="50"/>
      <c r="B218" s="56"/>
      <c r="C218" s="57"/>
      <c r="D218" s="56"/>
      <c r="E218" s="56"/>
      <c r="F218" s="56"/>
      <c r="G218" s="57"/>
      <c r="H218" s="56"/>
      <c r="I218" s="56"/>
      <c r="J218" s="17"/>
      <c r="K218" s="19"/>
      <c r="L218" s="19"/>
      <c r="M218" s="83"/>
      <c r="O218" s="83"/>
      <c r="Q218" s="83"/>
      <c r="S218" s="83"/>
      <c r="U218" s="83"/>
      <c r="W218" s="83"/>
      <c r="X218" s="83"/>
      <c r="Y218" s="87"/>
    </row>
    <row r="219" spans="1:25">
      <c r="A219" s="747" t="s">
        <v>407</v>
      </c>
      <c r="B219" s="748"/>
      <c r="C219" s="870"/>
      <c r="D219" s="40" t="s">
        <v>149</v>
      </c>
      <c r="E219" s="40"/>
      <c r="F219" s="40"/>
      <c r="G219" s="41"/>
      <c r="H219" s="40">
        <v>11</v>
      </c>
      <c r="I219" s="40"/>
      <c r="J219" s="115">
        <f>J220</f>
        <v>13</v>
      </c>
      <c r="K219" s="116"/>
      <c r="L219" s="115">
        <f>L220</f>
        <v>23</v>
      </c>
      <c r="M219" s="115">
        <f>M220</f>
        <v>35</v>
      </c>
      <c r="N219" s="115">
        <f t="shared" ref="N219:Y219" si="20">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c r="A220" s="749" t="s">
        <v>408</v>
      </c>
      <c r="B220" s="750"/>
      <c r="C220" s="751"/>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c r="A221" s="37"/>
      <c r="B221" s="38"/>
      <c r="C221" s="197"/>
      <c r="D221" s="56"/>
      <c r="E221" s="56"/>
      <c r="F221" s="56"/>
      <c r="G221" s="57"/>
      <c r="H221" s="56"/>
      <c r="I221" s="56"/>
      <c r="J221" s="121"/>
      <c r="K221" s="122"/>
      <c r="L221" s="19"/>
      <c r="M221" s="83"/>
      <c r="O221" s="83"/>
      <c r="Q221" s="83"/>
      <c r="S221" s="83"/>
      <c r="U221" s="83"/>
      <c r="W221" s="83"/>
      <c r="X221" s="97"/>
      <c r="Y221" s="74"/>
    </row>
    <row r="222" spans="1:25">
      <c r="A222" s="37"/>
      <c r="B222" s="38"/>
      <c r="C222" s="197"/>
      <c r="D222" s="56"/>
      <c r="E222" s="56"/>
      <c r="F222" s="56"/>
      <c r="G222" s="57"/>
      <c r="H222" s="56"/>
      <c r="I222" s="56"/>
      <c r="J222" s="121"/>
      <c r="K222" s="122"/>
      <c r="L222" s="19"/>
      <c r="M222" s="83"/>
      <c r="O222" s="83"/>
      <c r="Q222" s="83"/>
      <c r="S222" s="83"/>
      <c r="U222" s="83"/>
      <c r="W222" s="83"/>
      <c r="X222" s="97"/>
      <c r="Y222" s="83"/>
    </row>
    <row r="223" spans="1:25">
      <c r="A223" s="882" t="s">
        <v>441</v>
      </c>
      <c r="B223" s="883"/>
      <c r="C223" s="884"/>
      <c r="D223" s="210" t="s">
        <v>442</v>
      </c>
      <c r="E223" s="211"/>
      <c r="F223" s="211"/>
      <c r="G223" s="212"/>
      <c r="H223" s="56"/>
      <c r="I223" s="56"/>
      <c r="J223" s="121"/>
      <c r="K223" s="122"/>
      <c r="L223" s="19"/>
      <c r="M223" s="83"/>
      <c r="O223" s="83"/>
      <c r="Q223" s="83"/>
      <c r="S223" s="83"/>
      <c r="U223" s="83"/>
      <c r="W223" s="83"/>
      <c r="X223" s="97"/>
      <c r="Y223" s="217">
        <f>Y230</f>
        <v>100</v>
      </c>
    </row>
    <row r="224" spans="1:25">
      <c r="A224" s="879" t="s">
        <v>459</v>
      </c>
      <c r="B224" s="880"/>
      <c r="C224" s="881"/>
      <c r="D224" s="224" t="s">
        <v>460</v>
      </c>
      <c r="E224" s="182"/>
      <c r="F224" s="211"/>
      <c r="G224" s="212"/>
      <c r="H224" s="56"/>
      <c r="I224" s="56"/>
      <c r="J224" s="121"/>
      <c r="K224" s="122"/>
      <c r="L224" s="19"/>
      <c r="M224" s="83"/>
      <c r="O224" s="83"/>
      <c r="Q224" s="83"/>
      <c r="S224" s="83"/>
      <c r="U224" s="83"/>
      <c r="W224" s="83"/>
      <c r="X224" s="97"/>
      <c r="Y224" s="217"/>
    </row>
    <row r="225" spans="1:2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c r="A227" s="879" t="s">
        <v>409</v>
      </c>
      <c r="B227" s="880"/>
      <c r="C227" s="881"/>
      <c r="D227" s="213" t="s">
        <v>479</v>
      </c>
      <c r="E227" s="165"/>
      <c r="F227" s="165"/>
      <c r="G227" s="166"/>
      <c r="H227" s="56"/>
      <c r="I227" s="56"/>
      <c r="J227" s="121"/>
      <c r="K227" s="122"/>
      <c r="L227" s="19"/>
      <c r="M227" s="83"/>
      <c r="O227" s="83"/>
      <c r="Q227" s="83"/>
      <c r="S227" s="83"/>
      <c r="U227" s="83"/>
      <c r="W227" s="83"/>
      <c r="X227" s="83"/>
      <c r="Y227" s="75">
        <f>Y230</f>
        <v>100</v>
      </c>
    </row>
    <row r="228" spans="1:25">
      <c r="A228" s="37"/>
      <c r="B228" s="38"/>
      <c r="C228" s="197"/>
      <c r="D228" s="56"/>
      <c r="E228" s="56"/>
      <c r="F228" s="56"/>
      <c r="G228" s="57"/>
      <c r="H228" s="56"/>
      <c r="I228" s="56"/>
      <c r="J228" s="121"/>
      <c r="K228" s="122"/>
      <c r="L228" s="19"/>
      <c r="M228" s="83"/>
      <c r="O228" s="83"/>
      <c r="Q228" s="83"/>
      <c r="S228" s="83"/>
      <c r="U228" s="83"/>
      <c r="W228" s="83"/>
      <c r="X228" s="83"/>
      <c r="Y228" s="74"/>
    </row>
    <row r="229" spans="1:25">
      <c r="A229" s="879" t="s">
        <v>410</v>
      </c>
      <c r="B229" s="880"/>
      <c r="C229" s="881"/>
      <c r="D229" s="214" t="s">
        <v>478</v>
      </c>
      <c r="E229" s="215"/>
      <c r="F229" s="215"/>
      <c r="G229" s="216"/>
      <c r="H229" s="56"/>
      <c r="I229" s="56"/>
      <c r="J229" s="121"/>
      <c r="K229" s="122"/>
      <c r="L229" s="19"/>
      <c r="M229" s="83"/>
      <c r="O229" s="83"/>
      <c r="Q229" s="83"/>
      <c r="S229" s="83"/>
      <c r="U229" s="83"/>
      <c r="W229" s="83"/>
      <c r="X229" s="97"/>
      <c r="Y229" s="74"/>
    </row>
    <row r="230" spans="1:2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c r="A231" s="37"/>
      <c r="B231" s="38"/>
      <c r="C231" s="197"/>
      <c r="D231" s="56"/>
      <c r="E231" s="56"/>
      <c r="F231" s="56"/>
      <c r="G231" s="57"/>
      <c r="H231" s="56"/>
      <c r="I231" s="56"/>
      <c r="J231" s="121"/>
      <c r="K231" s="122"/>
      <c r="L231" s="19"/>
      <c r="M231" s="83"/>
      <c r="O231" s="83"/>
      <c r="Q231" s="83"/>
      <c r="S231" s="83"/>
      <c r="U231" s="83"/>
      <c r="W231" s="83"/>
      <c r="X231" s="83"/>
      <c r="Y231" s="75"/>
    </row>
    <row r="232" spans="1:25" hidden="1">
      <c r="A232" s="50"/>
      <c r="B232" s="56"/>
      <c r="C232" s="57"/>
      <c r="D232" s="56"/>
      <c r="E232" s="56"/>
      <c r="F232" s="56"/>
      <c r="G232" s="57"/>
      <c r="H232" s="56"/>
      <c r="I232" s="56"/>
      <c r="J232" s="12"/>
      <c r="K232" s="20"/>
      <c r="L232" s="20"/>
      <c r="M232" s="83"/>
      <c r="O232" s="83"/>
      <c r="Q232" s="83"/>
      <c r="S232" s="83"/>
      <c r="U232" s="83"/>
      <c r="W232" s="83"/>
      <c r="X232" s="83"/>
      <c r="Y232" s="87"/>
    </row>
    <row r="233" spans="1:25" hidden="1">
      <c r="A233" s="50"/>
      <c r="B233" s="56"/>
      <c r="C233" s="57"/>
      <c r="D233" s="56"/>
      <c r="E233" s="56"/>
      <c r="F233" s="56"/>
      <c r="G233" s="57"/>
      <c r="H233" s="56"/>
      <c r="I233" s="56"/>
      <c r="J233" s="12"/>
      <c r="K233" s="20"/>
      <c r="L233" s="20"/>
      <c r="M233" s="83"/>
      <c r="O233" s="83"/>
      <c r="Q233" s="83"/>
      <c r="S233" s="83"/>
      <c r="U233" s="83"/>
      <c r="W233" s="83"/>
      <c r="X233" s="83"/>
      <c r="Y233" s="87"/>
    </row>
    <row r="234" spans="1:25" hidden="1">
      <c r="A234" s="50"/>
      <c r="B234" s="56"/>
      <c r="C234" s="57"/>
      <c r="D234" s="56"/>
      <c r="E234" s="56"/>
      <c r="F234" s="56"/>
      <c r="G234" s="57"/>
      <c r="H234" s="56"/>
      <c r="I234" s="56"/>
      <c r="J234" s="12"/>
      <c r="K234" s="20"/>
      <c r="L234" s="20"/>
      <c r="M234" s="83"/>
      <c r="O234" s="83"/>
      <c r="Q234" s="83"/>
      <c r="S234" s="83"/>
      <c r="U234" s="83"/>
      <c r="W234" s="83"/>
      <c r="X234" s="83"/>
      <c r="Y234" s="87"/>
    </row>
    <row r="235" spans="1:25">
      <c r="A235" s="747" t="s">
        <v>411</v>
      </c>
      <c r="B235" s="748"/>
      <c r="C235" s="870"/>
      <c r="D235" s="40" t="s">
        <v>136</v>
      </c>
      <c r="E235" s="40"/>
      <c r="F235" s="40"/>
      <c r="G235" s="41"/>
      <c r="H235" s="40">
        <v>403</v>
      </c>
      <c r="I235" s="40"/>
      <c r="J235" s="115">
        <f>J240</f>
        <v>189</v>
      </c>
      <c r="K235" s="116"/>
      <c r="L235" s="115">
        <f t="shared" ref="L235:X235" si="21">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c r="A236" s="879" t="s">
        <v>443</v>
      </c>
      <c r="B236" s="880"/>
      <c r="C236" s="881"/>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c r="A239" s="749" t="s">
        <v>412</v>
      </c>
      <c r="B239" s="750"/>
      <c r="C239" s="751"/>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c r="A241" s="50"/>
      <c r="B241" s="56"/>
      <c r="C241" s="57"/>
      <c r="D241" s="56"/>
      <c r="E241" s="56"/>
      <c r="F241" s="56"/>
      <c r="G241" s="57"/>
      <c r="H241" s="56"/>
      <c r="I241" s="56"/>
      <c r="J241" s="119"/>
      <c r="K241" s="120"/>
      <c r="L241" s="19"/>
      <c r="M241" s="83"/>
      <c r="O241" s="83"/>
      <c r="Q241" s="83"/>
      <c r="S241" s="83"/>
      <c r="U241" s="83"/>
      <c r="W241" s="83"/>
      <c r="X241" s="97"/>
      <c r="Y241" s="87"/>
    </row>
    <row r="242" spans="1:25">
      <c r="A242" s="747" t="s">
        <v>413</v>
      </c>
      <c r="B242" s="748"/>
      <c r="C242" s="870"/>
      <c r="D242" s="40" t="s">
        <v>255</v>
      </c>
      <c r="E242" s="40"/>
      <c r="F242" s="40"/>
      <c r="G242" s="41"/>
      <c r="H242" s="40">
        <v>0</v>
      </c>
      <c r="I242" s="40"/>
      <c r="J242" s="113">
        <f>J245</f>
        <v>487</v>
      </c>
      <c r="K242" s="114"/>
      <c r="L242" s="113">
        <f>L245</f>
        <v>23</v>
      </c>
      <c r="M242" s="113">
        <f>M245</f>
        <v>0</v>
      </c>
      <c r="N242" s="113">
        <f t="shared" ref="N242:Y242" si="2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c r="A243" s="879" t="s">
        <v>445</v>
      </c>
      <c r="B243" s="880"/>
      <c r="C243" s="881"/>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c r="A245" s="749" t="s">
        <v>414</v>
      </c>
      <c r="B245" s="750"/>
      <c r="C245" s="751"/>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idden="1">
      <c r="A247" s="749"/>
      <c r="B247" s="750"/>
      <c r="C247" s="751"/>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idden="1">
      <c r="A249" s="50"/>
      <c r="B249" s="56"/>
      <c r="C249" s="57"/>
      <c r="D249" s="56"/>
      <c r="E249" s="56"/>
      <c r="F249" s="56"/>
      <c r="G249" s="57"/>
      <c r="H249" s="56"/>
      <c r="I249" s="56"/>
      <c r="J249" s="12"/>
      <c r="K249" s="20"/>
      <c r="L249" s="20"/>
      <c r="M249" s="83"/>
      <c r="O249" s="83"/>
      <c r="Q249" s="83"/>
      <c r="S249" s="83"/>
      <c r="U249" s="83"/>
      <c r="W249" s="83"/>
      <c r="X249" s="97"/>
      <c r="Y249" s="87"/>
    </row>
    <row r="250" spans="1:2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c r="A252" s="885" t="s">
        <v>415</v>
      </c>
      <c r="B252" s="886"/>
      <c r="C252" s="887"/>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c r="A254" s="879" t="s">
        <v>463</v>
      </c>
      <c r="B254" s="880"/>
      <c r="C254" s="881"/>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c r="A257" s="882" t="s">
        <v>416</v>
      </c>
      <c r="B257" s="883"/>
      <c r="C257" s="884"/>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c r="A259" s="749" t="s">
        <v>480</v>
      </c>
      <c r="B259" s="750"/>
      <c r="C259" s="751"/>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c r="A261" s="749" t="s">
        <v>417</v>
      </c>
      <c r="B261" s="750"/>
      <c r="C261" s="751"/>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c r="A264" s="882" t="s">
        <v>418</v>
      </c>
      <c r="B264" s="883"/>
      <c r="C264" s="884"/>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c r="A266" s="749" t="s">
        <v>419</v>
      </c>
      <c r="B266" s="750"/>
      <c r="C266" s="751"/>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c r="A269" s="882" t="s">
        <v>420</v>
      </c>
      <c r="B269" s="883"/>
      <c r="C269" s="884"/>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c r="A272" s="879" t="s">
        <v>421</v>
      </c>
      <c r="B272" s="880"/>
      <c r="C272" s="881"/>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c r="A274" s="749" t="s">
        <v>422</v>
      </c>
      <c r="B274" s="750"/>
      <c r="C274" s="751"/>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c r="A276" s="749" t="s">
        <v>422</v>
      </c>
      <c r="B276" s="750"/>
      <c r="C276" s="751"/>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c r="A279" s="749" t="s">
        <v>422</v>
      </c>
      <c r="B279" s="750"/>
      <c r="C279" s="751"/>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c r="A283" s="749" t="s">
        <v>422</v>
      </c>
      <c r="B283" s="750"/>
      <c r="C283" s="751"/>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c r="A286" s="749" t="s">
        <v>422</v>
      </c>
      <c r="B286" s="750"/>
      <c r="C286" s="751"/>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c r="A289" s="749" t="s">
        <v>422</v>
      </c>
      <c r="B289" s="750"/>
      <c r="C289" s="751"/>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c r="A293" s="749" t="s">
        <v>422</v>
      </c>
      <c r="B293" s="750"/>
      <c r="C293" s="751"/>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c r="A296" s="749" t="s">
        <v>422</v>
      </c>
      <c r="B296" s="750"/>
      <c r="C296" s="751"/>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c r="A299" s="749" t="s">
        <v>422</v>
      </c>
      <c r="B299" s="750"/>
      <c r="C299" s="751"/>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c r="A302" s="749" t="s">
        <v>422</v>
      </c>
      <c r="B302" s="750"/>
      <c r="C302" s="751"/>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c r="A305" s="749" t="s">
        <v>422</v>
      </c>
      <c r="B305" s="750"/>
      <c r="C305" s="751"/>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c r="A308" s="749" t="s">
        <v>422</v>
      </c>
      <c r="B308" s="750"/>
      <c r="C308" s="751"/>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c r="A311" s="749" t="s">
        <v>422</v>
      </c>
      <c r="B311" s="750"/>
      <c r="C311" s="751"/>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c r="A315" s="749" t="s">
        <v>422</v>
      </c>
      <c r="B315" s="750"/>
      <c r="C315" s="751"/>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c r="A320" s="749" t="s">
        <v>422</v>
      </c>
      <c r="B320" s="750"/>
      <c r="C320" s="751"/>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258.60000000000002</v>
      </c>
    </row>
    <row r="322" spans="1:2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c r="A329" s="882" t="s">
        <v>423</v>
      </c>
      <c r="B329" s="883"/>
      <c r="C329" s="884"/>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41863.999999999993</v>
      </c>
    </row>
    <row r="330" spans="1:2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c r="A331" s="749" t="s">
        <v>483</v>
      </c>
      <c r="B331" s="750"/>
      <c r="C331" s="751"/>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c r="A334" s="749" t="s">
        <v>425</v>
      </c>
      <c r="B334" s="750"/>
      <c r="C334" s="751"/>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c r="A337" s="749" t="s">
        <v>488</v>
      </c>
      <c r="B337" s="750"/>
      <c r="C337" s="751"/>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c r="A340" s="749" t="s">
        <v>427</v>
      </c>
      <c r="B340" s="750"/>
      <c r="C340" s="751"/>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c r="A343" s="888" t="s">
        <v>492</v>
      </c>
      <c r="B343" s="889"/>
      <c r="C343" s="890"/>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36181.199999999997</v>
      </c>
    </row>
    <row r="344" spans="1:2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c r="A345" s="888" t="s">
        <v>465</v>
      </c>
      <c r="B345" s="889"/>
      <c r="C345" s="890"/>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36181.199999999997</v>
      </c>
    </row>
    <row r="347" spans="1:25">
      <c r="A347" s="888"/>
      <c r="B347" s="889"/>
      <c r="C347" s="890"/>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c r="A350" s="888" t="s">
        <v>465</v>
      </c>
      <c r="B350" s="889"/>
      <c r="C350" s="890"/>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c r="A356" s="888" t="s">
        <v>465</v>
      </c>
      <c r="B356" s="889"/>
      <c r="C356" s="890"/>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c r="A360" s="888" t="s">
        <v>465</v>
      </c>
      <c r="B360" s="889"/>
      <c r="C360" s="890"/>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c r="A363" s="888" t="s">
        <v>465</v>
      </c>
      <c r="B363" s="889"/>
      <c r="C363" s="890"/>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idden="1">
      <c r="A368" s="749"/>
      <c r="B368" s="750"/>
      <c r="C368" s="751"/>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c r="A371" s="888" t="s">
        <v>465</v>
      </c>
      <c r="B371" s="889"/>
      <c r="C371" s="890"/>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c r="A376" s="888" t="s">
        <v>465</v>
      </c>
      <c r="B376" s="889"/>
      <c r="C376" s="890"/>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c r="A381" s="749" t="s">
        <v>499</v>
      </c>
      <c r="B381" s="750"/>
      <c r="C381" s="751"/>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c r="A384" s="749" t="s">
        <v>500</v>
      </c>
      <c r="B384" s="750"/>
      <c r="C384" s="751"/>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c r="A387" s="749" t="s">
        <v>500</v>
      </c>
      <c r="B387" s="750"/>
      <c r="C387" s="751"/>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c r="A389" s="749" t="s">
        <v>500</v>
      </c>
      <c r="B389" s="750"/>
      <c r="C389" s="751"/>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c r="A392" s="749" t="s">
        <v>501</v>
      </c>
      <c r="B392" s="750"/>
      <c r="C392" s="751"/>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c r="A396" s="749" t="s">
        <v>426</v>
      </c>
      <c r="B396" s="750"/>
      <c r="C396" s="751"/>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c r="A400" s="749" t="s">
        <v>506</v>
      </c>
      <c r="B400" s="750"/>
      <c r="C400" s="751"/>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c r="A402" s="749" t="s">
        <v>424</v>
      </c>
      <c r="B402" s="750"/>
      <c r="C402" s="751"/>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c r="A406" s="749" t="s">
        <v>424</v>
      </c>
      <c r="B406" s="750"/>
      <c r="C406" s="751"/>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idden="1">
      <c r="A412" s="749"/>
      <c r="B412" s="750"/>
      <c r="C412" s="751"/>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idden="1">
      <c r="A416" s="749"/>
      <c r="B416" s="750"/>
      <c r="C416" s="751"/>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idden="1">
      <c r="A420" s="888"/>
      <c r="B420" s="889"/>
      <c r="C420" s="890"/>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idden="1">
      <c r="A425" s="749"/>
      <c r="B425" s="750"/>
      <c r="C425" s="751"/>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idden="1">
      <c r="A427" s="749"/>
      <c r="B427" s="750"/>
      <c r="C427" s="75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c r="A440" s="882" t="s">
        <v>428</v>
      </c>
      <c r="B440" s="883"/>
      <c r="C440" s="884"/>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c r="A442" s="879" t="s">
        <v>446</v>
      </c>
      <c r="B442" s="880"/>
      <c r="C442" s="881"/>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c r="A444" s="879" t="s">
        <v>447</v>
      </c>
      <c r="B444" s="880"/>
      <c r="C444" s="881"/>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c r="A449" s="749" t="s">
        <v>429</v>
      </c>
      <c r="B449" s="750"/>
      <c r="C449" s="751"/>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c r="A452" s="749" t="s">
        <v>450</v>
      </c>
      <c r="B452" s="750"/>
      <c r="C452" s="751"/>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c r="A454" s="749" t="s">
        <v>452</v>
      </c>
      <c r="B454" s="750"/>
      <c r="C454" s="751"/>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c r="A458" s="749" t="s">
        <v>430</v>
      </c>
      <c r="B458" s="750"/>
      <c r="C458" s="751"/>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45">
        <f>O250+O252</f>
        <v>0</v>
      </c>
      <c r="P464" s="746"/>
      <c r="Q464" s="133">
        <f>Q250+Q252+Q440</f>
        <v>95688.9</v>
      </c>
      <c r="R464" s="134"/>
      <c r="S464" s="743">
        <f>S250+S252</f>
        <v>0</v>
      </c>
      <c r="T464" s="744"/>
      <c r="U464" s="94">
        <f>U250+U252+U440</f>
        <v>0</v>
      </c>
      <c r="V464" s="93"/>
      <c r="Y464" s="234">
        <f>Y8+Y252+Y440</f>
        <v>143137.46000000002</v>
      </c>
    </row>
    <row r="465" spans="1:2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honeticPr fontId="4" type="noConversion"/>
  <pageMargins left="0.75" right="0.75" top="1" bottom="1" header="0.5" footer="0.5"/>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dimension ref="A3:V129"/>
  <sheetViews>
    <sheetView zoomScale="75" zoomScaleSheetLayoutView="100" workbookViewId="0">
      <selection activeCell="D24" sqref="D24"/>
    </sheetView>
  </sheetViews>
  <sheetFormatPr defaultRowHeight="13.2"/>
  <cols>
    <col min="4" max="4" width="101.88671875" customWidth="1"/>
    <col min="5" max="21" width="0" hidden="1" customWidth="1"/>
    <col min="22" max="22" width="13" customWidth="1"/>
  </cols>
  <sheetData>
    <row r="3" spans="1:22" ht="17.399999999999999">
      <c r="A3" s="95"/>
      <c r="B3" s="95"/>
      <c r="C3" s="95"/>
      <c r="D3" s="95"/>
      <c r="E3" s="95"/>
      <c r="F3" s="95"/>
      <c r="G3" s="95"/>
      <c r="H3" s="95"/>
      <c r="I3" s="95"/>
      <c r="J3" s="95"/>
      <c r="K3" s="95"/>
      <c r="L3" s="95"/>
      <c r="M3" s="95"/>
      <c r="N3" s="95"/>
      <c r="O3" s="95"/>
      <c r="P3" s="95"/>
      <c r="Q3" s="95"/>
      <c r="R3" s="95"/>
      <c r="S3" s="95"/>
      <c r="T3" s="95"/>
      <c r="U3" s="95"/>
      <c r="V3" s="95"/>
    </row>
    <row r="4" spans="1:22" ht="15.6">
      <c r="A4" s="897" t="s">
        <v>268</v>
      </c>
      <c r="B4" s="897"/>
      <c r="C4" s="897"/>
      <c r="D4" s="897"/>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6">
      <c r="A5" s="187"/>
      <c r="B5" s="187"/>
      <c r="C5" s="187"/>
      <c r="D5" s="187"/>
      <c r="E5" s="187"/>
      <c r="F5" s="187"/>
      <c r="G5" s="188"/>
      <c r="H5" s="188"/>
      <c r="I5" s="189"/>
      <c r="J5" s="191"/>
      <c r="K5" s="191"/>
      <c r="L5" s="191"/>
      <c r="M5" s="191"/>
      <c r="N5" s="191"/>
      <c r="O5" s="191"/>
      <c r="P5" s="191"/>
      <c r="Q5" s="191"/>
      <c r="R5" s="191"/>
      <c r="S5" s="191"/>
      <c r="T5" s="191"/>
      <c r="U5" s="191"/>
      <c r="V5" s="191"/>
    </row>
    <row r="6" spans="1:22" ht="15.6">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6">
      <c r="A7" s="187"/>
      <c r="B7" s="187"/>
      <c r="C7" s="187"/>
      <c r="D7" s="187"/>
      <c r="E7" s="187"/>
      <c r="F7" s="187"/>
      <c r="G7" s="188"/>
      <c r="H7" s="188"/>
      <c r="I7" s="189"/>
      <c r="J7" s="191"/>
      <c r="K7" s="191"/>
      <c r="L7" s="191"/>
      <c r="M7" s="191"/>
      <c r="N7" s="191"/>
      <c r="O7" s="191"/>
      <c r="P7" s="191"/>
      <c r="Q7" s="191"/>
      <c r="R7" s="191"/>
      <c r="S7" s="191"/>
      <c r="T7" s="191"/>
      <c r="U7" s="191"/>
      <c r="V7" s="191"/>
    </row>
    <row r="8" spans="1:22" ht="15.6">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6">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6">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6">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6">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6">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6">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6">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6">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6">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6">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6">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6">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6">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6">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6">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6">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6">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6">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6">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6">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6">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6">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6">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6">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6">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6">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6">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6">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6">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6">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6">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6">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6">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6">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6">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6">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6">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6">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6">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6">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6">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6">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6">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6">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41863.999999999993</v>
      </c>
    </row>
    <row r="75" spans="1:22" ht="15.6">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6">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6">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6">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6">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6">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6">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6">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6">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6">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6">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6">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6">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6">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6">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6">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6">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6">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6">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6">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6">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6">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6">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6">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6">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6">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6">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6">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6">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6">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6">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6">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6">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6">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6">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6">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6">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6">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6">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6">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6">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6">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6">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6">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6">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6">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6">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6">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6">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6">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6">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6">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6">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6">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mergeCells count="1">
    <mergeCell ref="A4:D4"/>
  </mergeCells>
  <phoneticPr fontId="4" type="noConversion"/>
  <pageMargins left="0.75" right="0.75" top="1" bottom="1" header="0.5" footer="0.5"/>
  <pageSetup paperSize="9" scale="57" orientation="portrait" r:id="rId1"/>
  <headerFooter alignWithMargins="0"/>
  <rowBreaks count="1" manualBreakCount="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Лист1</vt:lpstr>
      <vt:lpstr>доходы</vt:lpstr>
      <vt:lpstr>пост за 6 месяцев 09г</vt:lpstr>
      <vt:lpstr>калинка</vt:lpstr>
      <vt:lpstr>Лист 3</vt:lpstr>
      <vt:lpstr>Лист 4</vt:lpstr>
      <vt:lpstr>Лист3</vt:lpstr>
      <vt:lpstr>доходы!Область_печати</vt:lpstr>
      <vt:lpstr>'Лист 3'!Область_печати</vt:lpstr>
      <vt:lpstr>Лист1!Область_печати</vt:lpstr>
      <vt:lpstr>'пост за 6 месяцев 09г'!Область_печати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Ольга</cp:lastModifiedBy>
  <cp:lastPrinted>2017-01-23T05:54:14Z</cp:lastPrinted>
  <dcterms:created xsi:type="dcterms:W3CDTF">2007-06-17T09:30:59Z</dcterms:created>
  <dcterms:modified xsi:type="dcterms:W3CDTF">2017-06-01T09:13:15Z</dcterms:modified>
</cp:coreProperties>
</file>