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showSheetTabs="0" xWindow="0" yWindow="0" windowWidth="9300" windowHeight="4752" tabRatio="0"/>
  </bookViews>
  <sheets>
    <sheet name="Sheet1" sheetId="1" r:id="rId1"/>
  </sheets>
  <definedNames>
    <definedName name="_xlnm.Print_Area" localSheetId="0">Sheet1!$A$1:$F$44</definedName>
  </definedNames>
  <calcPr calcId="124519"/>
</workbook>
</file>

<file path=xl/calcChain.xml><?xml version="1.0" encoding="utf-8"?>
<calcChain xmlns="http://schemas.openxmlformats.org/spreadsheetml/2006/main">
  <c r="D36" i="1"/>
  <c r="C36"/>
  <c r="D39"/>
  <c r="C39"/>
  <c r="C24"/>
  <c r="D18"/>
  <c r="C18"/>
  <c r="D32"/>
  <c r="D31"/>
  <c r="C32"/>
  <c r="C31"/>
  <c r="D13"/>
  <c r="D12"/>
  <c r="C13"/>
  <c r="C12"/>
  <c r="C29"/>
  <c r="C28"/>
  <c r="D26"/>
  <c r="D23"/>
  <c r="D20"/>
  <c r="D21"/>
  <c r="D8"/>
  <c r="D7"/>
  <c r="C8"/>
  <c r="C7"/>
  <c r="D29"/>
  <c r="D28"/>
  <c r="C26"/>
  <c r="C21"/>
  <c r="D37"/>
  <c r="D42"/>
  <c r="D41"/>
  <c r="C42"/>
  <c r="C41"/>
  <c r="C37"/>
  <c r="D35"/>
  <c r="D34"/>
  <c r="C35"/>
  <c r="C34"/>
  <c r="C23"/>
  <c r="C20"/>
  <c r="C6"/>
  <c r="D6"/>
  <c r="C44"/>
  <c r="D44"/>
</calcChain>
</file>

<file path=xl/sharedStrings.xml><?xml version="1.0" encoding="utf-8"?>
<sst xmlns="http://schemas.openxmlformats.org/spreadsheetml/2006/main" count="85" uniqueCount="85">
  <si>
    <t xml:space="preserve"> Наименование показателя</t>
  </si>
  <si>
    <t>Налог на доходы физических лиц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</si>
  <si>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</si>
  <si>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</si>
  <si>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</si>
  <si>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</si>
  <si>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</si>
  <si>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</si>
  <si>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</si>
  <si>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Налоговые и неналоговые доходы</t>
  </si>
  <si>
    <t>1 01 00000 00 0000 000</t>
  </si>
  <si>
    <t>Налог на прибыль, доходы</t>
  </si>
  <si>
    <t>Налоги на имущество</t>
  </si>
  <si>
    <t>Безвозмездные поступления</t>
  </si>
  <si>
    <t>Итого доходов</t>
  </si>
  <si>
    <t>1 00 00000 00 0000 000</t>
  </si>
  <si>
    <t>1 01 02000 01 0000 110</t>
  </si>
  <si>
    <t>1 01 02010 01 0000 110</t>
  </si>
  <si>
    <t>1 06 01000 00 0000 110</t>
  </si>
  <si>
    <t>1 06 01030 10 0000 110</t>
  </si>
  <si>
    <t>1 06 06000 00 0000 110</t>
  </si>
  <si>
    <t>2 00 00000 00 0000 000</t>
  </si>
  <si>
    <t>2 02 00000 00 0000 000</t>
  </si>
  <si>
    <t>2 02 03000 00 0000 151</t>
  </si>
  <si>
    <t>2 02 03015 00 0000 151</t>
  </si>
  <si>
    <t>2 02 03015 10 0000 151</t>
  </si>
  <si>
    <t>Код дохода по бюджетной классификации</t>
  </si>
  <si>
    <t>рублей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</si>
  <si>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</si>
  <si>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</si>
  <si>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</si>
  <si>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</si>
  <si>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2 02 04999 10 0000 151</t>
  </si>
  <si>
    <t xml:space="preserve">               </t>
  </si>
  <si>
    <t>1 06 00000 00 0000 000</t>
  </si>
  <si>
    <t xml:space="preserve"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прндпринимателей,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</t>
  </si>
  <si>
    <t>1 01 02020 01 0000  110</t>
  </si>
  <si>
    <t>1 01 02030 01   0000  110</t>
  </si>
  <si>
    <t xml:space="preserve">Налог на доходы физических лиц с доходов,  полученных  физическими лицами в соответствии со статьей 228 Налогового кодекса Российской Федерации  </t>
  </si>
  <si>
    <t>1 03 00000 00 0000 000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</si>
  <si>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</si>
  <si>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</si>
  <si>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</si>
  <si>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</si>
  <si>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</si>
  <si>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1 03 02000 01 0000 110</t>
  </si>
  <si>
    <t>1 03 02230 01 0000 110</t>
  </si>
  <si>
    <t>1 03 02240 01 0000 110</t>
  </si>
  <si>
    <t>1 03 02250 01 0000 110</t>
  </si>
  <si>
    <t>1 03 02260 01 0000 110</t>
  </si>
  <si>
    <t>1 06 06030 00 0000 110</t>
  </si>
  <si>
    <t xml:space="preserve"> 1 06 06033 10 0000 110</t>
  </si>
  <si>
    <t>1 06 06040 00 0000 110</t>
  </si>
  <si>
    <t>1 06 06043 10 0000 110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</si>
  <si>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</si>
  <si>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</si>
  <si>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</si>
  <si>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</si>
  <si>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1 16 00000 00 0000 000</t>
  </si>
  <si>
    <t>Штрафы, санкции, возмещение ущерба</t>
  </si>
  <si>
    <t>1 16 51000 02 0000 140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</si>
  <si>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</si>
  <si>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</si>
  <si>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</si>
  <si>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</si>
  <si>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</si>
  <si>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Налоги на товары (работы, услуги), реализуемые на территории Российской Федерации</t>
  </si>
  <si>
    <t>План на 2016 год</t>
  </si>
  <si>
    <t>Исполнение бюджета муниципального образования - Калининское сельское поселение Ухоловского муниципального района  по доходам за  2016 год</t>
  </si>
  <si>
    <t>Исполнено           за   2016 года</t>
  </si>
  <si>
    <t>1 05 00000 00 0000 000</t>
  </si>
  <si>
    <t>Налог на совокупный доход</t>
  </si>
  <si>
    <t>1 05 03010 01 0000 110</t>
  </si>
  <si>
    <t>Единый сельскохозяйственный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</si>
  <si>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</si>
  <si>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</si>
  <si>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</si>
  <si>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</si>
  <si>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1 11 05025 10 0000 120</t>
  </si>
  <si>
    <t>1 11 05020 00 0000 120</t>
  </si>
  <si>
    <t>2 02 03024 00 0000 151</t>
  </si>
  <si>
    <t>2 02 03024 10 0000 151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</si>
  <si>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</si>
  <si>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</si>
  <si>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Приложение №1 к проекту решения Совета депутатов Калининского  сельского поселения                                от ____________ №_____</t>
  </si>
</sst>
</file>

<file path=xl/styles.xml><?xml version="1.0" encoding="utf-8"?>
<styleSheet xmlns="http://schemas.openxmlformats.org/spreadsheetml/2006/main">
  <numFmts count="1">
    <numFmt numFmtId="172" formatCode="0.00;[Red]\-0.00"/>
  </numFmts>
  <fonts count="6"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horizontal="left"/>
    </xf>
  </cellStyleXfs>
  <cellXfs count="85"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0" fontId="3" fillId="0" borderId="0" xfId="0" applyFont="1" applyAlignment="1"/>
    <xf numFmtId="0" fontId="3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 horizontal="right"/>
    </xf>
    <xf numFmtId="0" fontId="3" fillId="2" borderId="0" xfId="0" applyFont="1" applyFill="1" applyAlignment="1"/>
    <xf numFmtId="0" fontId="3" fillId="3" borderId="0" xfId="0" applyFont="1" applyFill="1" applyAlignment="1"/>
    <xf numFmtId="0" fontId="0" fillId="0" borderId="0" xfId="0" applyAlignment="1">
      <alignment horizontal="right"/>
    </xf>
    <xf numFmtId="0" fontId="3" fillId="0" borderId="1" xfId="0" applyFont="1" applyBorder="1" applyAlignment="1"/>
    <xf numFmtId="0" fontId="3" fillId="0" borderId="2" xfId="0" applyFont="1" applyBorder="1" applyAlignment="1">
      <alignment wrapText="1"/>
    </xf>
    <xf numFmtId="0" fontId="4" fillId="3" borderId="2" xfId="0" applyFont="1" applyFill="1" applyBorder="1" applyAlignment="1">
      <alignment wrapText="1"/>
    </xf>
    <xf numFmtId="172" fontId="3" fillId="0" borderId="3" xfId="0" applyNumberFormat="1" applyFont="1" applyBorder="1" applyAlignment="1">
      <alignment horizontal="right"/>
    </xf>
    <xf numFmtId="172" fontId="3" fillId="0" borderId="4" xfId="0" applyNumberFormat="1" applyFont="1" applyBorder="1" applyAlignment="1">
      <alignment horizontal="right"/>
    </xf>
    <xf numFmtId="172" fontId="3" fillId="0" borderId="2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0" fontId="2" fillId="4" borderId="5" xfId="0" applyFont="1" applyFill="1" applyBorder="1" applyAlignment="1"/>
    <xf numFmtId="0" fontId="2" fillId="4" borderId="6" xfId="0" applyFont="1" applyFill="1" applyBorder="1" applyAlignment="1">
      <alignment wrapText="1"/>
    </xf>
    <xf numFmtId="0" fontId="3" fillId="0" borderId="7" xfId="0" applyFont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>
      <alignment wrapText="1"/>
    </xf>
    <xf numFmtId="0" fontId="3" fillId="0" borderId="8" xfId="0" applyFont="1" applyBorder="1" applyAlignment="1"/>
    <xf numFmtId="0" fontId="3" fillId="0" borderId="9" xfId="0" applyFont="1" applyBorder="1" applyAlignment="1">
      <alignment wrapText="1"/>
    </xf>
    <xf numFmtId="172" fontId="3" fillId="0" borderId="9" xfId="0" applyNumberFormat="1" applyFont="1" applyBorder="1" applyAlignment="1">
      <alignment horizontal="right"/>
    </xf>
    <xf numFmtId="172" fontId="3" fillId="0" borderId="10" xfId="0" applyNumberFormat="1" applyFont="1" applyBorder="1" applyAlignment="1">
      <alignment horizontal="right"/>
    </xf>
    <xf numFmtId="172" fontId="2" fillId="2" borderId="6" xfId="0" applyNumberFormat="1" applyFont="1" applyFill="1" applyBorder="1" applyAlignment="1">
      <alignment horizontal="right"/>
    </xf>
    <xf numFmtId="172" fontId="2" fillId="2" borderId="11" xfId="0" applyNumberFormat="1" applyFont="1" applyFill="1" applyBorder="1" applyAlignment="1">
      <alignment horizontal="right"/>
    </xf>
    <xf numFmtId="2" fontId="2" fillId="2" borderId="6" xfId="0" applyNumberFormat="1" applyFont="1" applyFill="1" applyBorder="1" applyAlignment="1">
      <alignment horizontal="right"/>
    </xf>
    <xf numFmtId="0" fontId="3" fillId="4" borderId="5" xfId="0" applyFont="1" applyFill="1" applyBorder="1" applyAlignment="1"/>
    <xf numFmtId="172" fontId="2" fillId="4" borderId="6" xfId="0" applyNumberFormat="1" applyFont="1" applyFill="1" applyBorder="1" applyAlignment="1">
      <alignment horizontal="right"/>
    </xf>
    <xf numFmtId="2" fontId="3" fillId="0" borderId="9" xfId="0" applyNumberFormat="1" applyFont="1" applyBorder="1" applyAlignment="1">
      <alignment horizontal="right"/>
    </xf>
    <xf numFmtId="0" fontId="3" fillId="0" borderId="12" xfId="0" applyFont="1" applyBorder="1" applyAlignment="1"/>
    <xf numFmtId="0" fontId="5" fillId="2" borderId="6" xfId="0" applyFont="1" applyFill="1" applyBorder="1" applyAlignment="1">
      <alignment wrapText="1"/>
    </xf>
    <xf numFmtId="0" fontId="4" fillId="3" borderId="9" xfId="0" applyFont="1" applyFill="1" applyBorder="1" applyAlignment="1">
      <alignment wrapText="1"/>
    </xf>
    <xf numFmtId="0" fontId="2" fillId="5" borderId="5" xfId="0" applyFont="1" applyFill="1" applyBorder="1" applyAlignment="1"/>
    <xf numFmtId="0" fontId="2" fillId="5" borderId="6" xfId="0" applyFont="1" applyFill="1" applyBorder="1" applyAlignment="1">
      <alignment wrapText="1"/>
    </xf>
    <xf numFmtId="172" fontId="2" fillId="5" borderId="6" xfId="0" applyNumberFormat="1" applyFont="1" applyFill="1" applyBorder="1" applyAlignment="1">
      <alignment horizontal="right"/>
    </xf>
    <xf numFmtId="172" fontId="2" fillId="5" borderId="11" xfId="0" applyNumberFormat="1" applyFont="1" applyFill="1" applyBorder="1" applyAlignment="1">
      <alignment horizontal="right"/>
    </xf>
    <xf numFmtId="2" fontId="2" fillId="4" borderId="6" xfId="0" applyNumberFormat="1" applyFont="1" applyFill="1" applyBorder="1" applyAlignment="1">
      <alignment horizontal="right"/>
    </xf>
    <xf numFmtId="0" fontId="0" fillId="5" borderId="5" xfId="0" applyFill="1" applyBorder="1" applyAlignment="1">
      <alignment horizontal="center" wrapText="1"/>
    </xf>
    <xf numFmtId="0" fontId="0" fillId="5" borderId="6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5" xfId="0" applyFill="1" applyBorder="1" applyAlignment="1"/>
    <xf numFmtId="0" fontId="0" fillId="5" borderId="6" xfId="0" applyFill="1" applyBorder="1" applyAlignment="1">
      <alignment horizontal="center" vertical="top"/>
    </xf>
    <xf numFmtId="0" fontId="0" fillId="5" borderId="11" xfId="0" applyFill="1" applyBorder="1" applyAlignment="1">
      <alignment horizontal="center" vertical="top"/>
    </xf>
    <xf numFmtId="0" fontId="3" fillId="6" borderId="13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7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justify" vertical="top" wrapText="1"/>
    </xf>
    <xf numFmtId="0" fontId="3" fillId="6" borderId="13" xfId="0" applyNumberFormat="1" applyFont="1" applyFill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left" vertical="center" wrapText="1"/>
    </xf>
    <xf numFmtId="172" fontId="3" fillId="0" borderId="17" xfId="0" applyNumberFormat="1" applyFont="1" applyBorder="1" applyAlignment="1">
      <alignment horizontal="right"/>
    </xf>
    <xf numFmtId="172" fontId="3" fillId="6" borderId="18" xfId="0" applyNumberFormat="1" applyFont="1" applyFill="1" applyBorder="1" applyAlignment="1">
      <alignment horizontal="right"/>
    </xf>
    <xf numFmtId="172" fontId="3" fillId="0" borderId="19" xfId="0" applyNumberFormat="1" applyFont="1" applyBorder="1" applyAlignment="1">
      <alignment horizontal="right"/>
    </xf>
    <xf numFmtId="172" fontId="3" fillId="0" borderId="14" xfId="0" applyNumberFormat="1" applyFont="1" applyBorder="1" applyAlignment="1">
      <alignment horizontal="right"/>
    </xf>
    <xf numFmtId="172" fontId="3" fillId="0" borderId="16" xfId="0" applyNumberFormat="1" applyFont="1" applyBorder="1" applyAlignment="1">
      <alignment horizontal="right"/>
    </xf>
    <xf numFmtId="2" fontId="3" fillId="0" borderId="19" xfId="0" applyNumberFormat="1" applyFont="1" applyBorder="1" applyAlignment="1">
      <alignment horizontal="right"/>
    </xf>
    <xf numFmtId="172" fontId="3" fillId="6" borderId="20" xfId="0" applyNumberFormat="1" applyFont="1" applyFill="1" applyBorder="1" applyAlignment="1">
      <alignment horizontal="right"/>
    </xf>
    <xf numFmtId="172" fontId="3" fillId="0" borderId="20" xfId="0" applyNumberFormat="1" applyFont="1" applyBorder="1" applyAlignment="1">
      <alignment horizontal="right"/>
    </xf>
    <xf numFmtId="0" fontId="2" fillId="2" borderId="21" xfId="0" applyFont="1" applyFill="1" applyBorder="1" applyAlignment="1">
      <alignment wrapText="1"/>
    </xf>
    <xf numFmtId="0" fontId="3" fillId="0" borderId="6" xfId="0" applyNumberFormat="1" applyFont="1" applyBorder="1" applyAlignment="1">
      <alignment horizontal="left" vertical="center" wrapText="1"/>
    </xf>
    <xf numFmtId="172" fontId="3" fillId="5" borderId="20" xfId="0" applyNumberFormat="1" applyFont="1" applyFill="1" applyBorder="1" applyAlignment="1">
      <alignment horizontal="right"/>
    </xf>
    <xf numFmtId="0" fontId="2" fillId="5" borderId="6" xfId="0" applyNumberFormat="1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2" fillId="2" borderId="6" xfId="0" applyFont="1" applyFill="1" applyBorder="1" applyAlignment="1"/>
    <xf numFmtId="0" fontId="3" fillId="0" borderId="2" xfId="0" applyNumberFormat="1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/>
    <xf numFmtId="172" fontId="3" fillId="0" borderId="6" xfId="0" applyNumberFormat="1" applyFont="1" applyBorder="1" applyAlignment="1">
      <alignment horizontal="right"/>
    </xf>
    <xf numFmtId="172" fontId="3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5"/>
  <sheetViews>
    <sheetView tabSelected="1" topLeftCell="A37" workbookViewId="0">
      <selection activeCell="A2" sqref="A2:D2"/>
    </sheetView>
  </sheetViews>
  <sheetFormatPr defaultColWidth="10.28515625" defaultRowHeight="10.199999999999999"/>
  <cols>
    <col min="1" max="1" width="22" customWidth="1"/>
    <col min="2" max="2" width="36" customWidth="1"/>
    <col min="3" max="3" width="24.140625" customWidth="1"/>
    <col min="4" max="4" width="23" customWidth="1"/>
    <col min="5" max="5" width="2.28515625" customWidth="1"/>
    <col min="6" max="6" width="2.42578125" customWidth="1"/>
  </cols>
  <sheetData>
    <row r="1" spans="1:7" ht="61.5" customHeight="1">
      <c r="B1" s="1"/>
      <c r="C1" s="84" t="s">
        <v>84</v>
      </c>
      <c r="D1" s="84"/>
    </row>
    <row r="2" spans="1:7" ht="51" customHeight="1">
      <c r="A2" s="83" t="s">
        <v>68</v>
      </c>
      <c r="B2" s="83"/>
      <c r="C2" s="83"/>
      <c r="D2" s="83"/>
    </row>
    <row r="3" spans="1:7" ht="12" customHeight="1" thickBot="1">
      <c r="D3" s="11" t="s">
        <v>27</v>
      </c>
    </row>
    <row r="4" spans="1:7" ht="40.950000000000003" customHeight="1" thickBot="1">
      <c r="A4" s="42" t="s">
        <v>26</v>
      </c>
      <c r="B4" s="43" t="s">
        <v>0</v>
      </c>
      <c r="C4" s="44" t="s">
        <v>67</v>
      </c>
      <c r="D4" s="45" t="s">
        <v>69</v>
      </c>
      <c r="G4" t="s">
        <v>33</v>
      </c>
    </row>
    <row r="5" spans="1:7" ht="10.8" thickBot="1">
      <c r="A5" s="46">
        <v>1</v>
      </c>
      <c r="B5" s="47">
        <v>2</v>
      </c>
      <c r="C5" s="47">
        <v>3</v>
      </c>
      <c r="D5" s="48">
        <v>4</v>
      </c>
    </row>
    <row r="6" spans="1:7" s="5" customFormat="1" ht="10.8" thickBot="1">
      <c r="A6" s="19" t="s">
        <v>15</v>
      </c>
      <c r="B6" s="20" t="s">
        <v>9</v>
      </c>
      <c r="C6" s="32">
        <f>C7+C12+C20+C18</f>
        <v>2381574.4300000002</v>
      </c>
      <c r="D6" s="32">
        <f>D7+D12+D20+D28+D31</f>
        <v>2315805.5399999996</v>
      </c>
    </row>
    <row r="7" spans="1:7" s="5" customFormat="1" ht="10.8" thickBot="1">
      <c r="A7" s="22" t="s">
        <v>10</v>
      </c>
      <c r="B7" s="23" t="s">
        <v>11</v>
      </c>
      <c r="C7" s="28">
        <f>C8</f>
        <v>51185.34</v>
      </c>
      <c r="D7" s="28">
        <f>D8</f>
        <v>51390.069999999992</v>
      </c>
    </row>
    <row r="8" spans="1:7" s="5" customFormat="1">
      <c r="A8" s="21" t="s">
        <v>16</v>
      </c>
      <c r="B8" s="13" t="s">
        <v>1</v>
      </c>
      <c r="C8" s="17">
        <f>C9+C10+C11</f>
        <v>51185.34</v>
      </c>
      <c r="D8" s="17">
        <f>D9+D10+D11</f>
        <v>51390.069999999992</v>
      </c>
    </row>
    <row r="9" spans="1:7" s="5" customFormat="1" ht="79.5" customHeight="1">
      <c r="A9" s="12" t="s">
        <v>17</v>
      </c>
      <c r="B9" s="13" t="s">
        <v>8</v>
      </c>
      <c r="C9" s="17">
        <v>51185.34</v>
      </c>
      <c r="D9" s="16">
        <v>51208.7</v>
      </c>
    </row>
    <row r="10" spans="1:7" s="5" customFormat="1" ht="112.2">
      <c r="A10" s="12" t="s">
        <v>36</v>
      </c>
      <c r="B10" s="13" t="s">
        <v>35</v>
      </c>
      <c r="C10" s="17">
        <v>0</v>
      </c>
      <c r="D10" s="15">
        <v>1.77</v>
      </c>
    </row>
    <row r="11" spans="1:7" s="5" customFormat="1" ht="45.75" customHeight="1" thickBot="1">
      <c r="A11" s="24" t="s">
        <v>37</v>
      </c>
      <c r="B11" s="25" t="s">
        <v>38</v>
      </c>
      <c r="C11" s="26">
        <v>0</v>
      </c>
      <c r="D11" s="27">
        <v>179.6</v>
      </c>
    </row>
    <row r="12" spans="1:7" s="5" customFormat="1" ht="31.2" thickBot="1">
      <c r="A12" s="37" t="s">
        <v>39</v>
      </c>
      <c r="B12" s="38" t="s">
        <v>66</v>
      </c>
      <c r="C12" s="39">
        <f>C13</f>
        <v>414389.09</v>
      </c>
      <c r="D12" s="39">
        <f>D13</f>
        <v>432449.21</v>
      </c>
    </row>
    <row r="13" spans="1:7" s="5" customFormat="1" ht="30.6">
      <c r="A13" s="49" t="s">
        <v>45</v>
      </c>
      <c r="B13" s="61" t="s">
        <v>40</v>
      </c>
      <c r="C13" s="65">
        <f>C14+C15+C16+C17</f>
        <v>414389.09</v>
      </c>
      <c r="D13" s="63">
        <f>D14+D15+D16+D17</f>
        <v>432449.21</v>
      </c>
    </row>
    <row r="14" spans="1:7" s="5" customFormat="1" ht="71.400000000000006">
      <c r="A14" s="50" t="s">
        <v>46</v>
      </c>
      <c r="B14" s="53" t="s">
        <v>41</v>
      </c>
      <c r="C14" s="66">
        <v>130644.72</v>
      </c>
      <c r="D14" s="16">
        <v>147836.70000000001</v>
      </c>
    </row>
    <row r="15" spans="1:7" s="5" customFormat="1" ht="91.8">
      <c r="A15" s="51" t="s">
        <v>47</v>
      </c>
      <c r="B15" s="54" t="s">
        <v>42</v>
      </c>
      <c r="C15" s="66">
        <v>2110.48</v>
      </c>
      <c r="D15" s="16">
        <v>2256.64</v>
      </c>
    </row>
    <row r="16" spans="1:7" s="5" customFormat="1" ht="81.599999999999994">
      <c r="A16" s="51" t="s">
        <v>48</v>
      </c>
      <c r="B16" s="54" t="s">
        <v>43</v>
      </c>
      <c r="C16" s="66">
        <v>299821.5</v>
      </c>
      <c r="D16" s="66">
        <v>304252.43</v>
      </c>
    </row>
    <row r="17" spans="1:256" s="5" customFormat="1" ht="82.2" thickBot="1">
      <c r="A17" s="52" t="s">
        <v>49</v>
      </c>
      <c r="B17" s="62" t="s">
        <v>44</v>
      </c>
      <c r="C17" s="67">
        <v>-18187.61</v>
      </c>
      <c r="D17" s="64">
        <v>-21896.560000000001</v>
      </c>
    </row>
    <row r="18" spans="1:256" s="5" customFormat="1" ht="10.8" thickBot="1">
      <c r="A18" s="75" t="s">
        <v>70</v>
      </c>
      <c r="B18" s="74" t="s">
        <v>71</v>
      </c>
      <c r="C18" s="73">
        <f>C19</f>
        <v>800</v>
      </c>
      <c r="D18" s="73">
        <f>D19</f>
        <v>0</v>
      </c>
    </row>
    <row r="19" spans="1:256" s="5" customFormat="1" ht="10.8" thickBot="1">
      <c r="A19" s="76" t="s">
        <v>72</v>
      </c>
      <c r="B19" s="72" t="s">
        <v>73</v>
      </c>
      <c r="C19" s="70">
        <v>800</v>
      </c>
      <c r="D19" s="69"/>
    </row>
    <row r="20" spans="1:256" s="9" customFormat="1" ht="10.5" customHeight="1" thickBot="1">
      <c r="A20" s="77" t="s">
        <v>34</v>
      </c>
      <c r="B20" s="71" t="s">
        <v>12</v>
      </c>
      <c r="C20" s="28">
        <f>C21+C23</f>
        <v>1915200</v>
      </c>
      <c r="D20" s="29">
        <f>D21+D23</f>
        <v>1773691.8599999999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s="5" customFormat="1">
      <c r="A21" s="21" t="s">
        <v>18</v>
      </c>
      <c r="B21" s="13" t="s">
        <v>2</v>
      </c>
      <c r="C21" s="17">
        <f>C22</f>
        <v>121200</v>
      </c>
      <c r="D21" s="17">
        <f>D22</f>
        <v>258360.15</v>
      </c>
    </row>
    <row r="22" spans="1:256" s="5" customFormat="1" ht="41.4" thickBot="1">
      <c r="A22" s="24" t="s">
        <v>19</v>
      </c>
      <c r="B22" s="25" t="s">
        <v>3</v>
      </c>
      <c r="C22" s="26">
        <v>121200</v>
      </c>
      <c r="D22" s="27">
        <v>258360.15</v>
      </c>
    </row>
    <row r="23" spans="1:256" s="5" customFormat="1" ht="13.5" customHeight="1" thickBot="1">
      <c r="A23" s="37" t="s">
        <v>20</v>
      </c>
      <c r="B23" s="38" t="s">
        <v>4</v>
      </c>
      <c r="C23" s="39">
        <f>C24+C26</f>
        <v>1794000</v>
      </c>
      <c r="D23" s="40">
        <f>D25+D26</f>
        <v>1515331.71</v>
      </c>
    </row>
    <row r="24" spans="1:256" s="5" customFormat="1" ht="15" customHeight="1">
      <c r="A24" s="55" t="s">
        <v>50</v>
      </c>
      <c r="B24" s="58" t="s">
        <v>54</v>
      </c>
      <c r="C24" s="17">
        <f>C25</f>
        <v>947500</v>
      </c>
      <c r="D24" s="15">
        <v>624827.82999999996</v>
      </c>
    </row>
    <row r="25" spans="1:256" s="5" customFormat="1" ht="40.799999999999997">
      <c r="A25" s="56" t="s">
        <v>51</v>
      </c>
      <c r="B25" s="59" t="s">
        <v>55</v>
      </c>
      <c r="C25" s="17">
        <v>947500</v>
      </c>
      <c r="D25" s="15">
        <v>562337.98</v>
      </c>
    </row>
    <row r="26" spans="1:256" s="5" customFormat="1" ht="16.2" customHeight="1">
      <c r="A26" s="56" t="s">
        <v>52</v>
      </c>
      <c r="B26" s="59" t="s">
        <v>56</v>
      </c>
      <c r="C26" s="17">
        <f>C27</f>
        <v>846500</v>
      </c>
      <c r="D26" s="17">
        <f>D27</f>
        <v>952993.73</v>
      </c>
    </row>
    <row r="27" spans="1:256" s="5" customFormat="1" ht="46.2" customHeight="1" thickBot="1">
      <c r="A27" s="57" t="s">
        <v>53</v>
      </c>
      <c r="B27" s="60" t="s">
        <v>57</v>
      </c>
      <c r="C27" s="26">
        <v>846500</v>
      </c>
      <c r="D27" s="27">
        <v>952993.73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56" s="5" customFormat="1" ht="31.2" thickBot="1">
      <c r="A28" s="22" t="s">
        <v>74</v>
      </c>
      <c r="B28" s="23" t="s">
        <v>75</v>
      </c>
      <c r="C28" s="30">
        <f>C29</f>
        <v>0</v>
      </c>
      <c r="D28" s="29">
        <f>D29</f>
        <v>56772.88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56" s="5" customFormat="1" ht="97.2" customHeight="1">
      <c r="A29" s="21" t="s">
        <v>79</v>
      </c>
      <c r="B29" s="78" t="s">
        <v>76</v>
      </c>
      <c r="C29" s="68">
        <f>C30</f>
        <v>0</v>
      </c>
      <c r="D29" s="63">
        <f>D30</f>
        <v>56772.88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56" s="5" customFormat="1" ht="74.400000000000006" customHeight="1" thickBot="1">
      <c r="A30" s="24" t="s">
        <v>78</v>
      </c>
      <c r="B30" s="25" t="s">
        <v>77</v>
      </c>
      <c r="C30" s="33">
        <v>0</v>
      </c>
      <c r="D30" s="27">
        <v>56772.88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56" s="5" customFormat="1" ht="10.8" thickBot="1">
      <c r="A31" s="22" t="s">
        <v>58</v>
      </c>
      <c r="B31" s="23" t="s">
        <v>59</v>
      </c>
      <c r="C31" s="30">
        <f>C32</f>
        <v>0</v>
      </c>
      <c r="D31" s="30">
        <f>D32</f>
        <v>1501.52</v>
      </c>
    </row>
    <row r="32" spans="1:256" s="5" customFormat="1" ht="40.799999999999997">
      <c r="A32" s="21" t="s">
        <v>60</v>
      </c>
      <c r="B32" s="13" t="s">
        <v>62</v>
      </c>
      <c r="C32" s="18">
        <f>C33</f>
        <v>0</v>
      </c>
      <c r="D32" s="18">
        <f>D33</f>
        <v>1501.52</v>
      </c>
    </row>
    <row r="33" spans="1:4" s="5" customFormat="1" ht="53.4" customHeight="1" thickBot="1">
      <c r="A33" s="12" t="s">
        <v>61</v>
      </c>
      <c r="B33" s="13" t="s">
        <v>63</v>
      </c>
      <c r="C33" s="18">
        <v>0</v>
      </c>
      <c r="D33" s="18">
        <v>1501.52</v>
      </c>
    </row>
    <row r="34" spans="1:4" s="5" customFormat="1" ht="10.8" thickBot="1">
      <c r="A34" s="19" t="s">
        <v>21</v>
      </c>
      <c r="B34" s="20" t="s">
        <v>13</v>
      </c>
      <c r="C34" s="32">
        <f>C35</f>
        <v>241655.65</v>
      </c>
      <c r="D34" s="32">
        <f>D35</f>
        <v>172755.65</v>
      </c>
    </row>
    <row r="35" spans="1:4" s="5" customFormat="1" ht="31.2" thickBot="1">
      <c r="A35" s="34" t="s">
        <v>22</v>
      </c>
      <c r="B35" s="25" t="s">
        <v>5</v>
      </c>
      <c r="C35" s="26">
        <f>C36+C41</f>
        <v>241655.65</v>
      </c>
      <c r="D35" s="26">
        <f>D36+D41</f>
        <v>172755.65</v>
      </c>
    </row>
    <row r="36" spans="1:4" s="5" customFormat="1" ht="31.2" thickBot="1">
      <c r="A36" s="22" t="s">
        <v>23</v>
      </c>
      <c r="B36" s="23" t="s">
        <v>6</v>
      </c>
      <c r="C36" s="28">
        <f>C37+C39</f>
        <v>85755.65</v>
      </c>
      <c r="D36" s="29">
        <f>D37+D39</f>
        <v>85755.65</v>
      </c>
    </row>
    <row r="37" spans="1:4" s="5" customFormat="1" ht="40.799999999999997">
      <c r="A37" s="21" t="s">
        <v>24</v>
      </c>
      <c r="B37" s="13" t="s">
        <v>7</v>
      </c>
      <c r="C37" s="17">
        <f>C38</f>
        <v>85633.25</v>
      </c>
      <c r="D37" s="15">
        <f>D38</f>
        <v>85633.25</v>
      </c>
    </row>
    <row r="38" spans="1:4" s="5" customFormat="1" ht="41.4" thickBot="1">
      <c r="A38" s="24" t="s">
        <v>25</v>
      </c>
      <c r="B38" s="25" t="s">
        <v>64</v>
      </c>
      <c r="C38" s="26">
        <v>85633.25</v>
      </c>
      <c r="D38" s="27">
        <v>85633.25</v>
      </c>
    </row>
    <row r="39" spans="1:4" s="5" customFormat="1" ht="34.799999999999997" customHeight="1" thickBot="1">
      <c r="A39" s="80" t="s">
        <v>80</v>
      </c>
      <c r="B39" s="79" t="s">
        <v>82</v>
      </c>
      <c r="C39" s="81">
        <f>C40</f>
        <v>122.4</v>
      </c>
      <c r="D39" s="82">
        <f>D40</f>
        <v>122.4</v>
      </c>
    </row>
    <row r="40" spans="1:4" s="5" customFormat="1" ht="34.799999999999997" customHeight="1" thickBot="1">
      <c r="A40" s="80" t="s">
        <v>81</v>
      </c>
      <c r="B40" s="25" t="s">
        <v>83</v>
      </c>
      <c r="C40" s="26">
        <v>122.4</v>
      </c>
      <c r="D40" s="27">
        <v>122.4</v>
      </c>
    </row>
    <row r="41" spans="1:4" s="5" customFormat="1" ht="10.8" thickBot="1">
      <c r="A41" s="22" t="s">
        <v>28</v>
      </c>
      <c r="B41" s="35" t="s">
        <v>29</v>
      </c>
      <c r="C41" s="28">
        <f>C42</f>
        <v>155900</v>
      </c>
      <c r="D41" s="29">
        <f>D42</f>
        <v>87000</v>
      </c>
    </row>
    <row r="42" spans="1:4" s="5" customFormat="1" ht="20.399999999999999">
      <c r="A42" s="21" t="s">
        <v>30</v>
      </c>
      <c r="B42" s="14" t="s">
        <v>31</v>
      </c>
      <c r="C42" s="17">
        <f>C43</f>
        <v>155900</v>
      </c>
      <c r="D42" s="15">
        <f>D43</f>
        <v>87000</v>
      </c>
    </row>
    <row r="43" spans="1:4" s="5" customFormat="1" ht="31.2" thickBot="1">
      <c r="A43" s="24" t="s">
        <v>32</v>
      </c>
      <c r="B43" s="36" t="s">
        <v>65</v>
      </c>
      <c r="C43" s="26">
        <v>155900</v>
      </c>
      <c r="D43" s="27">
        <v>87000</v>
      </c>
    </row>
    <row r="44" spans="1:4" s="5" customFormat="1" ht="10.8" thickBot="1">
      <c r="A44" s="31"/>
      <c r="B44" s="20" t="s">
        <v>14</v>
      </c>
      <c r="C44" s="41">
        <f>C6+C34</f>
        <v>2623230.08</v>
      </c>
      <c r="D44" s="41">
        <f>D6+D34</f>
        <v>2488561.1899999995</v>
      </c>
    </row>
    <row r="45" spans="1:4" s="5" customFormat="1">
      <c r="B45" s="6"/>
      <c r="C45" s="7"/>
      <c r="D45" s="8"/>
    </row>
    <row r="46" spans="1:4">
      <c r="B46" s="2"/>
      <c r="C46" s="3"/>
      <c r="D46" s="4"/>
    </row>
    <row r="47" spans="1:4">
      <c r="B47" s="2"/>
      <c r="C47" s="3"/>
      <c r="D47" s="4"/>
    </row>
    <row r="48" spans="1:4">
      <c r="B48" s="2"/>
      <c r="C48" s="3"/>
      <c r="D48" s="4"/>
    </row>
    <row r="49" spans="2:4">
      <c r="B49" s="2"/>
      <c r="C49" s="3"/>
      <c r="D49" s="4"/>
    </row>
    <row r="50" spans="2:4">
      <c r="B50" s="2"/>
      <c r="C50" s="3"/>
      <c r="D50" s="4"/>
    </row>
    <row r="51" spans="2:4">
      <c r="B51" s="2"/>
      <c r="C51" s="3"/>
      <c r="D51" s="4"/>
    </row>
    <row r="52" spans="2:4">
      <c r="B52" s="2"/>
      <c r="C52" s="3"/>
      <c r="D52" s="4"/>
    </row>
    <row r="53" spans="2:4">
      <c r="B53" s="2"/>
      <c r="C53" s="3"/>
      <c r="D53" s="4"/>
    </row>
    <row r="54" spans="2:4">
      <c r="B54" s="2"/>
      <c r="C54" s="3"/>
      <c r="D54" s="4"/>
    </row>
    <row r="55" spans="2:4">
      <c r="B55" s="2"/>
      <c r="C55" s="3"/>
      <c r="D55" s="4"/>
    </row>
  </sheetData>
  <mergeCells count="2">
    <mergeCell ref="A2:D2"/>
    <mergeCell ref="C1:D1"/>
  </mergeCells>
  <phoneticPr fontId="0" type="noConversion"/>
  <pageMargins left="0.94488188976377963" right="0.94488188976377963" top="0.59055118110236227" bottom="0.59055118110236227" header="0.51181102362204722" footer="0.51181102362204722"/>
  <pageSetup paperSize="9" scale="83" orientation="portrait" r:id="rId1"/>
  <headerFooter alignWithMargins="0"/>
  <rowBreaks count="1" manualBreakCount="1">
    <brk id="1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Захарцова</dc:creator>
  <cp:lastModifiedBy>Ольга</cp:lastModifiedBy>
  <cp:lastPrinted>2017-03-27T13:39:42Z</cp:lastPrinted>
  <dcterms:created xsi:type="dcterms:W3CDTF">2012-12-06T13:10:20Z</dcterms:created>
  <dcterms:modified xsi:type="dcterms:W3CDTF">2017-03-27T15:16:32Z</dcterms:modified>
</cp:coreProperties>
</file>